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5480" windowHeight="8550" activeTab="0"/>
  </bookViews>
  <sheets>
    <sheet name="Olimpiai válogatóverseny 2009" sheetId="1" r:id="rId1"/>
  </sheets>
  <definedNames>
    <definedName name="_xlnm.Print_Area" localSheetId="0">'Olimpiai válogatóverseny 2009'!$A$1:$W$26</definedName>
  </definedNames>
  <calcPr fullCalcOnLoad="1"/>
</workbook>
</file>

<file path=xl/sharedStrings.xml><?xml version="1.0" encoding="utf-8"?>
<sst xmlns="http://schemas.openxmlformats.org/spreadsheetml/2006/main" count="58" uniqueCount="52">
  <si>
    <t>1. nap</t>
  </si>
  <si>
    <t>2. nap</t>
  </si>
  <si>
    <t>Összesen</t>
  </si>
  <si>
    <t>vég</t>
  </si>
  <si>
    <t>2. forduló határ</t>
  </si>
  <si>
    <t>Átlag</t>
  </si>
  <si>
    <t>Maximális</t>
  </si>
  <si>
    <t>Átlag °%</t>
  </si>
  <si>
    <t>3. forduló határ</t>
  </si>
  <si>
    <t>4. forduló határ</t>
  </si>
  <si>
    <t>IOI-csapat</t>
  </si>
  <si>
    <t>Szőcs János</t>
  </si>
  <si>
    <t>Bogye Balázs</t>
  </si>
  <si>
    <t>Havasi Márton</t>
  </si>
  <si>
    <t>Mezei Balázs Ferenc</t>
  </si>
  <si>
    <t>Nagy Róbert</t>
  </si>
  <si>
    <t>Ódor Gergely</t>
  </si>
  <si>
    <t>Radnai Balázs</t>
  </si>
  <si>
    <t>Szenczi Zoltán</t>
  </si>
  <si>
    <t>Weisz Gellért</t>
  </si>
  <si>
    <t>Kővágó Zoltán</t>
  </si>
  <si>
    <t>Marussy Kristóf</t>
  </si>
  <si>
    <t>Adrián Patrik</t>
  </si>
  <si>
    <t>Nemkin Viktória</t>
  </si>
  <si>
    <t>Székely Szilveszter</t>
  </si>
  <si>
    <t>Tilk Bence</t>
  </si>
  <si>
    <t>Mózes Ádám István</t>
  </si>
  <si>
    <t>Erdős Gergely</t>
  </si>
  <si>
    <t>Barta János</t>
  </si>
  <si>
    <t>Sulyok András Attila</t>
  </si>
  <si>
    <t>Böröcz Péter</t>
  </si>
  <si>
    <t>Kovács Gábor Ferenc</t>
  </si>
  <si>
    <t>Mihálykó András</t>
  </si>
  <si>
    <t>Takács Péter</t>
  </si>
  <si>
    <t>Simig Dániel</t>
  </si>
  <si>
    <t>3. nap</t>
  </si>
  <si>
    <t>1.f.</t>
  </si>
  <si>
    <t>2.f.</t>
  </si>
  <si>
    <t>3.f.</t>
  </si>
  <si>
    <t>4.f.</t>
  </si>
  <si>
    <t>5.f.</t>
  </si>
  <si>
    <t>6.f.</t>
  </si>
  <si>
    <t>7.f.</t>
  </si>
  <si>
    <t>8.f.</t>
  </si>
  <si>
    <t>9.f.</t>
  </si>
  <si>
    <t>10.f.</t>
  </si>
  <si>
    <t>11.f.</t>
  </si>
  <si>
    <t>12.f.</t>
  </si>
  <si>
    <t>13.f.</t>
  </si>
  <si>
    <t>14.f.</t>
  </si>
  <si>
    <t>4. nap</t>
  </si>
  <si>
    <t>CEOI2 csapat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</si>
</sst>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Igen&quot;;&quot;Igen&quot;;&quot;Nem&quot;"/>
    <numFmt numFmtId="179" formatCode="&quot;Igaz&quot;;&quot;Igaz&quot;;&quot;Hamis&quot;"/>
    <numFmt numFmtId="180" formatCode="&quot;Be&quot;;&quot;Be&quot;;&quot;Ki&quot;"/>
  </numFmts>
  <fonts count="5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44" applyAlignment="1" applyProtection="1">
      <alignment/>
      <protection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0" fontId="11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12" fillId="0" borderId="11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Default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view="pageLayout" workbookViewId="0" topLeftCell="A1">
      <selection activeCell="W7" sqref="W7"/>
    </sheetView>
  </sheetViews>
  <sheetFormatPr defaultColWidth="9.00390625" defaultRowHeight="15.75"/>
  <cols>
    <col min="1" max="1" width="2.625" style="18" bestFit="1" customWidth="1"/>
    <col min="2" max="2" width="17.375" style="18" bestFit="1" customWidth="1"/>
    <col min="3" max="8" width="4.25390625" style="18" bestFit="1" customWidth="1"/>
    <col min="9" max="9" width="5.75390625" style="18" customWidth="1"/>
    <col min="10" max="13" width="4.25390625" style="18" bestFit="1" customWidth="1"/>
    <col min="14" max="14" width="5.75390625" style="18" customWidth="1"/>
    <col min="15" max="15" width="8.00390625" style="18" customWidth="1"/>
    <col min="16" max="17" width="4.25390625" style="18" bestFit="1" customWidth="1"/>
    <col min="18" max="18" width="5.50390625" style="18" customWidth="1"/>
    <col min="19" max="19" width="4.25390625" style="18" customWidth="1"/>
    <col min="20" max="20" width="4.00390625" style="18" customWidth="1"/>
    <col min="21" max="21" width="5.75390625" style="18" bestFit="1" customWidth="1"/>
    <col min="22" max="22" width="4.25390625" style="18" bestFit="1" customWidth="1"/>
    <col min="23" max="23" width="11.625" style="0" customWidth="1"/>
    <col min="24" max="24" width="13.625" style="0" bestFit="1" customWidth="1"/>
  </cols>
  <sheetData>
    <row r="1" spans="1:22" s="30" customFormat="1" ht="16.5" thickBot="1">
      <c r="A1" s="28"/>
      <c r="B1" s="29"/>
      <c r="C1" s="31" t="s">
        <v>36</v>
      </c>
      <c r="D1" s="32" t="s">
        <v>37</v>
      </c>
      <c r="E1" s="32" t="s">
        <v>38</v>
      </c>
      <c r="F1" s="32" t="s">
        <v>39</v>
      </c>
      <c r="G1" s="32" t="s">
        <v>40</v>
      </c>
      <c r="H1" s="32" t="s">
        <v>41</v>
      </c>
      <c r="I1" s="33" t="s">
        <v>0</v>
      </c>
      <c r="J1" s="31" t="s">
        <v>42</v>
      </c>
      <c r="K1" s="31" t="s">
        <v>43</v>
      </c>
      <c r="L1" s="31" t="s">
        <v>44</v>
      </c>
      <c r="M1" s="31" t="s">
        <v>45</v>
      </c>
      <c r="N1" s="34" t="s">
        <v>1</v>
      </c>
      <c r="O1" s="35" t="s">
        <v>2</v>
      </c>
      <c r="P1" s="36" t="s">
        <v>46</v>
      </c>
      <c r="Q1" s="36" t="s">
        <v>47</v>
      </c>
      <c r="R1" s="34" t="s">
        <v>35</v>
      </c>
      <c r="S1" s="36" t="s">
        <v>48</v>
      </c>
      <c r="T1" s="36" t="s">
        <v>49</v>
      </c>
      <c r="U1" s="34" t="s">
        <v>50</v>
      </c>
      <c r="V1" s="37" t="s">
        <v>3</v>
      </c>
    </row>
    <row r="2" spans="1:24" ht="15.75">
      <c r="A2" s="22">
        <v>1</v>
      </c>
      <c r="B2" s="8" t="s">
        <v>18</v>
      </c>
      <c r="C2" s="6">
        <v>35</v>
      </c>
      <c r="D2" s="6">
        <v>35</v>
      </c>
      <c r="E2" s="6">
        <v>30</v>
      </c>
      <c r="F2" s="4">
        <v>35</v>
      </c>
      <c r="G2" s="4">
        <v>30</v>
      </c>
      <c r="H2" s="4">
        <v>26</v>
      </c>
      <c r="I2" s="5">
        <f aca="true" t="shared" si="0" ref="I2:I11">SUM(C2:H2)</f>
        <v>191</v>
      </c>
      <c r="J2" s="6">
        <v>50</v>
      </c>
      <c r="K2" s="6">
        <v>50</v>
      </c>
      <c r="L2" s="6">
        <v>50</v>
      </c>
      <c r="M2" s="6">
        <v>50</v>
      </c>
      <c r="N2" s="5">
        <f aca="true" t="shared" si="1" ref="N2:N11">SUM(J2:M2)</f>
        <v>200</v>
      </c>
      <c r="O2" s="5">
        <f aca="true" t="shared" si="2" ref="O2:O11">I2+N2</f>
        <v>391</v>
      </c>
      <c r="P2" s="4">
        <v>30</v>
      </c>
      <c r="Q2" s="4">
        <v>28</v>
      </c>
      <c r="R2" s="8">
        <f aca="true" t="shared" si="3" ref="R2:R11">SUM(P2:Q2)</f>
        <v>58</v>
      </c>
      <c r="S2" s="4">
        <v>60</v>
      </c>
      <c r="T2" s="4">
        <v>20</v>
      </c>
      <c r="U2" s="8">
        <f aca="true" t="shared" si="4" ref="U2:U11">SUM(S2:T2)</f>
        <v>80</v>
      </c>
      <c r="V2" s="7">
        <f aca="true" t="shared" si="5" ref="V2:V11">O2+R2+U2</f>
        <v>529</v>
      </c>
      <c r="W2" s="39" t="s">
        <v>10</v>
      </c>
      <c r="X2" s="2"/>
    </row>
    <row r="3" spans="1:24" ht="15.75">
      <c r="A3" s="22">
        <v>2</v>
      </c>
      <c r="B3" s="8" t="s">
        <v>21</v>
      </c>
      <c r="C3" s="4">
        <v>35</v>
      </c>
      <c r="D3" s="4">
        <v>35</v>
      </c>
      <c r="E3" s="4">
        <v>30</v>
      </c>
      <c r="F3" s="4">
        <v>28</v>
      </c>
      <c r="G3" s="4">
        <v>30</v>
      </c>
      <c r="H3" s="4">
        <v>35</v>
      </c>
      <c r="I3" s="5">
        <f t="shared" si="0"/>
        <v>193</v>
      </c>
      <c r="J3" s="6">
        <v>50</v>
      </c>
      <c r="K3" s="6">
        <v>50</v>
      </c>
      <c r="L3" s="6">
        <v>45</v>
      </c>
      <c r="M3" s="6">
        <v>45</v>
      </c>
      <c r="N3" s="5">
        <f t="shared" si="1"/>
        <v>190</v>
      </c>
      <c r="O3" s="5">
        <f t="shared" si="2"/>
        <v>383</v>
      </c>
      <c r="P3" s="4">
        <v>42</v>
      </c>
      <c r="Q3" s="4">
        <v>16</v>
      </c>
      <c r="R3" s="8">
        <f t="shared" si="3"/>
        <v>58</v>
      </c>
      <c r="S3" s="4">
        <v>60</v>
      </c>
      <c r="T3" s="4">
        <v>4</v>
      </c>
      <c r="U3" s="8">
        <f t="shared" si="4"/>
        <v>64</v>
      </c>
      <c r="V3" s="7">
        <f t="shared" si="5"/>
        <v>505</v>
      </c>
      <c r="W3" s="39" t="s">
        <v>10</v>
      </c>
      <c r="X3" s="2"/>
    </row>
    <row r="4" spans="1:24" ht="15.75">
      <c r="A4" s="22">
        <v>3</v>
      </c>
      <c r="B4" s="8" t="s">
        <v>19</v>
      </c>
      <c r="C4" s="4">
        <v>35</v>
      </c>
      <c r="D4" s="4">
        <v>35</v>
      </c>
      <c r="E4" s="4">
        <v>30</v>
      </c>
      <c r="F4" s="4">
        <v>35</v>
      </c>
      <c r="G4" s="4">
        <v>30</v>
      </c>
      <c r="H4" s="4">
        <v>18</v>
      </c>
      <c r="I4" s="5">
        <f t="shared" si="0"/>
        <v>183</v>
      </c>
      <c r="J4" s="6">
        <v>50</v>
      </c>
      <c r="K4" s="6">
        <v>50</v>
      </c>
      <c r="L4" s="6">
        <v>50</v>
      </c>
      <c r="M4" s="6">
        <v>50</v>
      </c>
      <c r="N4" s="5">
        <f t="shared" si="1"/>
        <v>200</v>
      </c>
      <c r="O4" s="5">
        <f t="shared" si="2"/>
        <v>383</v>
      </c>
      <c r="P4" s="4">
        <v>12</v>
      </c>
      <c r="Q4" s="4">
        <v>0</v>
      </c>
      <c r="R4" s="8">
        <f t="shared" si="3"/>
        <v>12</v>
      </c>
      <c r="S4" s="4">
        <v>60</v>
      </c>
      <c r="T4" s="4">
        <v>40</v>
      </c>
      <c r="U4" s="8">
        <f t="shared" si="4"/>
        <v>100</v>
      </c>
      <c r="V4" s="7">
        <f t="shared" si="5"/>
        <v>495</v>
      </c>
      <c r="W4" s="39" t="s">
        <v>10</v>
      </c>
      <c r="X4" s="2"/>
    </row>
    <row r="5" spans="1:24" s="1" customFormat="1" ht="16.5" thickBot="1">
      <c r="A5" s="22">
        <v>4</v>
      </c>
      <c r="B5" s="8" t="s">
        <v>13</v>
      </c>
      <c r="C5" s="4">
        <v>35</v>
      </c>
      <c r="D5" s="4">
        <v>35</v>
      </c>
      <c r="E5" s="4">
        <v>30</v>
      </c>
      <c r="F5" s="4">
        <v>28</v>
      </c>
      <c r="G5" s="4">
        <v>30</v>
      </c>
      <c r="H5" s="4">
        <v>35</v>
      </c>
      <c r="I5" s="5">
        <f t="shared" si="0"/>
        <v>193</v>
      </c>
      <c r="J5" s="6">
        <v>50</v>
      </c>
      <c r="K5" s="6">
        <v>50</v>
      </c>
      <c r="L5" s="6">
        <v>50</v>
      </c>
      <c r="M5" s="6">
        <v>50</v>
      </c>
      <c r="N5" s="5">
        <f t="shared" si="1"/>
        <v>200</v>
      </c>
      <c r="O5" s="5">
        <f t="shared" si="2"/>
        <v>393</v>
      </c>
      <c r="P5" s="4">
        <v>21</v>
      </c>
      <c r="Q5" s="4">
        <v>40</v>
      </c>
      <c r="R5" s="8">
        <f t="shared" si="3"/>
        <v>61</v>
      </c>
      <c r="S5" s="4">
        <v>0</v>
      </c>
      <c r="T5" s="4">
        <v>20</v>
      </c>
      <c r="U5" s="8">
        <f t="shared" si="4"/>
        <v>20</v>
      </c>
      <c r="V5" s="7">
        <f t="shared" si="5"/>
        <v>474</v>
      </c>
      <c r="W5" s="40" t="s">
        <v>10</v>
      </c>
      <c r="X5" s="2"/>
    </row>
    <row r="6" spans="1:24" ht="15.75">
      <c r="A6" s="22">
        <v>5</v>
      </c>
      <c r="B6" s="42" t="s">
        <v>16</v>
      </c>
      <c r="C6" s="6">
        <v>35</v>
      </c>
      <c r="D6" s="6">
        <v>35</v>
      </c>
      <c r="E6" s="6">
        <v>30</v>
      </c>
      <c r="F6" s="4">
        <v>35</v>
      </c>
      <c r="G6" s="4">
        <v>30</v>
      </c>
      <c r="H6" s="4">
        <v>23</v>
      </c>
      <c r="I6" s="5">
        <f t="shared" si="0"/>
        <v>188</v>
      </c>
      <c r="J6" s="6">
        <v>50</v>
      </c>
      <c r="K6" s="6">
        <v>50</v>
      </c>
      <c r="L6" s="6">
        <v>50</v>
      </c>
      <c r="M6" s="6">
        <v>50</v>
      </c>
      <c r="N6" s="5">
        <f t="shared" si="1"/>
        <v>200</v>
      </c>
      <c r="O6" s="5">
        <f t="shared" si="2"/>
        <v>388</v>
      </c>
      <c r="P6" s="4">
        <v>6</v>
      </c>
      <c r="Q6" s="4">
        <v>32</v>
      </c>
      <c r="R6" s="8">
        <f t="shared" si="3"/>
        <v>38</v>
      </c>
      <c r="S6" s="4">
        <v>20</v>
      </c>
      <c r="T6" s="4">
        <v>24</v>
      </c>
      <c r="U6" s="8">
        <f t="shared" si="4"/>
        <v>44</v>
      </c>
      <c r="V6" s="7">
        <f t="shared" si="5"/>
        <v>470</v>
      </c>
      <c r="W6" s="41"/>
      <c r="X6" s="2"/>
    </row>
    <row r="7" spans="1:24" ht="15.75">
      <c r="A7" s="22">
        <v>6</v>
      </c>
      <c r="B7" s="42" t="s">
        <v>31</v>
      </c>
      <c r="C7" s="4">
        <v>19</v>
      </c>
      <c r="D7" s="4">
        <v>35</v>
      </c>
      <c r="E7" s="4">
        <v>24</v>
      </c>
      <c r="F7" s="4">
        <v>35</v>
      </c>
      <c r="G7" s="4">
        <v>30</v>
      </c>
      <c r="H7" s="4">
        <v>26</v>
      </c>
      <c r="I7" s="5">
        <f t="shared" si="0"/>
        <v>169</v>
      </c>
      <c r="J7" s="6">
        <v>50</v>
      </c>
      <c r="K7" s="6">
        <v>45</v>
      </c>
      <c r="L7" s="6">
        <v>50</v>
      </c>
      <c r="M7" s="6">
        <v>45</v>
      </c>
      <c r="N7" s="5">
        <f t="shared" si="1"/>
        <v>190</v>
      </c>
      <c r="O7" s="5">
        <f t="shared" si="2"/>
        <v>359</v>
      </c>
      <c r="P7" s="4">
        <v>6</v>
      </c>
      <c r="Q7" s="4">
        <v>36</v>
      </c>
      <c r="R7" s="8">
        <f t="shared" si="3"/>
        <v>42</v>
      </c>
      <c r="S7" s="4">
        <v>60</v>
      </c>
      <c r="T7" s="4">
        <v>4</v>
      </c>
      <c r="U7" s="8">
        <f t="shared" si="4"/>
        <v>64</v>
      </c>
      <c r="V7" s="7">
        <f t="shared" si="5"/>
        <v>465</v>
      </c>
      <c r="W7" s="41" t="s">
        <v>51</v>
      </c>
      <c r="X7" s="2"/>
    </row>
    <row r="8" spans="1:24" ht="15.75">
      <c r="A8" s="22">
        <v>7</v>
      </c>
      <c r="B8" s="42" t="s">
        <v>14</v>
      </c>
      <c r="C8" s="4">
        <v>35</v>
      </c>
      <c r="D8" s="4">
        <v>35</v>
      </c>
      <c r="E8" s="4">
        <v>30</v>
      </c>
      <c r="F8" s="4">
        <v>28</v>
      </c>
      <c r="G8" s="4">
        <v>30</v>
      </c>
      <c r="H8" s="4">
        <v>35</v>
      </c>
      <c r="I8" s="5">
        <f t="shared" si="0"/>
        <v>193</v>
      </c>
      <c r="J8" s="6">
        <v>50</v>
      </c>
      <c r="K8" s="6">
        <v>50</v>
      </c>
      <c r="L8" s="6">
        <v>50</v>
      </c>
      <c r="M8" s="6">
        <v>50</v>
      </c>
      <c r="N8" s="5">
        <f t="shared" si="1"/>
        <v>200</v>
      </c>
      <c r="O8" s="5">
        <f t="shared" si="2"/>
        <v>393</v>
      </c>
      <c r="P8" s="4">
        <v>0</v>
      </c>
      <c r="Q8" s="4">
        <v>0</v>
      </c>
      <c r="R8" s="8">
        <f t="shared" si="3"/>
        <v>0</v>
      </c>
      <c r="S8" s="4">
        <v>60</v>
      </c>
      <c r="T8" s="4">
        <v>0</v>
      </c>
      <c r="U8" s="8">
        <f t="shared" si="4"/>
        <v>60</v>
      </c>
      <c r="V8" s="7">
        <f t="shared" si="5"/>
        <v>453</v>
      </c>
      <c r="W8" s="41" t="s">
        <v>51</v>
      </c>
      <c r="X8" s="2"/>
    </row>
    <row r="9" spans="1:24" ht="15.75">
      <c r="A9" s="22">
        <v>8</v>
      </c>
      <c r="B9" s="42" t="s">
        <v>22</v>
      </c>
      <c r="C9" s="4">
        <v>21</v>
      </c>
      <c r="D9" s="4">
        <v>35</v>
      </c>
      <c r="E9" s="4">
        <v>9</v>
      </c>
      <c r="F9" s="4">
        <v>35</v>
      </c>
      <c r="G9" s="4">
        <v>30</v>
      </c>
      <c r="H9" s="4">
        <v>35</v>
      </c>
      <c r="I9" s="5">
        <f t="shared" si="0"/>
        <v>165</v>
      </c>
      <c r="J9" s="6">
        <v>50</v>
      </c>
      <c r="K9" s="6">
        <v>50</v>
      </c>
      <c r="L9" s="6">
        <v>50</v>
      </c>
      <c r="M9" s="6">
        <v>50</v>
      </c>
      <c r="N9" s="5">
        <f t="shared" si="1"/>
        <v>200</v>
      </c>
      <c r="O9" s="5">
        <f t="shared" si="2"/>
        <v>365</v>
      </c>
      <c r="P9" s="4">
        <v>0</v>
      </c>
      <c r="Q9" s="4">
        <v>0</v>
      </c>
      <c r="R9" s="8">
        <f t="shared" si="3"/>
        <v>0</v>
      </c>
      <c r="S9" s="4">
        <v>0</v>
      </c>
      <c r="T9" s="4">
        <v>0</v>
      </c>
      <c r="U9" s="8">
        <f t="shared" si="4"/>
        <v>0</v>
      </c>
      <c r="V9" s="7">
        <f t="shared" si="5"/>
        <v>365</v>
      </c>
      <c r="W9" s="41" t="s">
        <v>51</v>
      </c>
      <c r="X9" s="2"/>
    </row>
    <row r="10" spans="1:24" ht="15.75">
      <c r="A10" s="22">
        <v>9</v>
      </c>
      <c r="B10" s="4" t="s">
        <v>27</v>
      </c>
      <c r="C10" s="4">
        <v>35</v>
      </c>
      <c r="D10" s="4">
        <v>35</v>
      </c>
      <c r="E10" s="4">
        <v>30</v>
      </c>
      <c r="F10" s="4">
        <v>19</v>
      </c>
      <c r="G10" s="4">
        <v>30</v>
      </c>
      <c r="H10" s="4">
        <v>18</v>
      </c>
      <c r="I10" s="5">
        <f t="shared" si="0"/>
        <v>167</v>
      </c>
      <c r="J10" s="6">
        <v>20</v>
      </c>
      <c r="K10" s="6">
        <v>10</v>
      </c>
      <c r="L10" s="6">
        <v>50</v>
      </c>
      <c r="M10" s="6">
        <v>50</v>
      </c>
      <c r="N10" s="5">
        <f t="shared" si="1"/>
        <v>130</v>
      </c>
      <c r="O10" s="5">
        <f t="shared" si="2"/>
        <v>297</v>
      </c>
      <c r="P10" s="4">
        <v>42</v>
      </c>
      <c r="Q10" s="4">
        <v>8</v>
      </c>
      <c r="R10" s="8">
        <f t="shared" si="3"/>
        <v>50</v>
      </c>
      <c r="S10" s="4">
        <v>0</v>
      </c>
      <c r="T10" s="4">
        <v>0</v>
      </c>
      <c r="U10" s="8">
        <f t="shared" si="4"/>
        <v>0</v>
      </c>
      <c r="V10" s="7">
        <f t="shared" si="5"/>
        <v>347</v>
      </c>
      <c r="W10" s="41" t="s">
        <v>51</v>
      </c>
      <c r="X10" s="2"/>
    </row>
    <row r="11" spans="1:24" ht="16.5" thickBot="1">
      <c r="A11" s="23">
        <v>10</v>
      </c>
      <c r="B11" s="10" t="s">
        <v>32</v>
      </c>
      <c r="C11" s="9">
        <v>35</v>
      </c>
      <c r="D11" s="9">
        <v>35</v>
      </c>
      <c r="E11" s="9">
        <v>30</v>
      </c>
      <c r="F11" s="10">
        <v>0</v>
      </c>
      <c r="G11" s="10">
        <v>15</v>
      </c>
      <c r="H11" s="10">
        <v>0</v>
      </c>
      <c r="I11" s="11">
        <f t="shared" si="0"/>
        <v>115</v>
      </c>
      <c r="J11" s="9">
        <v>35</v>
      </c>
      <c r="K11" s="9">
        <v>20</v>
      </c>
      <c r="L11" s="9">
        <v>50</v>
      </c>
      <c r="M11" s="9">
        <v>50</v>
      </c>
      <c r="N11" s="11">
        <f t="shared" si="1"/>
        <v>155</v>
      </c>
      <c r="O11" s="11">
        <f t="shared" si="2"/>
        <v>270</v>
      </c>
      <c r="P11" s="10">
        <v>12</v>
      </c>
      <c r="Q11" s="10">
        <v>0</v>
      </c>
      <c r="R11" s="38">
        <f t="shared" si="3"/>
        <v>12</v>
      </c>
      <c r="S11" s="10">
        <v>10</v>
      </c>
      <c r="T11" s="10">
        <v>0</v>
      </c>
      <c r="U11" s="38">
        <f t="shared" si="4"/>
        <v>10</v>
      </c>
      <c r="V11" s="12">
        <f t="shared" si="5"/>
        <v>292</v>
      </c>
      <c r="W11" s="3" t="s">
        <v>9</v>
      </c>
      <c r="X11" s="2"/>
    </row>
    <row r="12" spans="1:24" ht="15.75">
      <c r="A12" s="24">
        <v>11</v>
      </c>
      <c r="B12" s="13" t="s">
        <v>28</v>
      </c>
      <c r="C12" s="13">
        <v>32</v>
      </c>
      <c r="D12" s="13">
        <v>35</v>
      </c>
      <c r="E12" s="13">
        <v>27</v>
      </c>
      <c r="F12" s="13">
        <v>6</v>
      </c>
      <c r="G12" s="13">
        <v>12</v>
      </c>
      <c r="H12" s="13">
        <v>0</v>
      </c>
      <c r="I12" s="14">
        <f aca="true" t="shared" si="6" ref="I12:I25">SUM(C12:H12)</f>
        <v>112</v>
      </c>
      <c r="J12" s="15">
        <v>15</v>
      </c>
      <c r="K12" s="15">
        <v>45</v>
      </c>
      <c r="L12" s="15">
        <v>36</v>
      </c>
      <c r="M12" s="15">
        <v>43</v>
      </c>
      <c r="N12" s="14">
        <f aca="true" t="shared" si="7" ref="N12:N25">SUM(J12:M12)</f>
        <v>139</v>
      </c>
      <c r="O12" s="14">
        <f aca="true" t="shared" si="8" ref="O12:O25">I12+N12</f>
        <v>251</v>
      </c>
      <c r="P12" s="13"/>
      <c r="Q12" s="13"/>
      <c r="R12" s="13"/>
      <c r="S12" s="13"/>
      <c r="T12" s="13"/>
      <c r="U12" s="13"/>
      <c r="V12" s="16">
        <f aca="true" t="shared" si="9" ref="V12:V19">SUM(O12:T12)</f>
        <v>251</v>
      </c>
      <c r="X12" s="2"/>
    </row>
    <row r="13" spans="1:24" ht="15.75">
      <c r="A13" s="22">
        <v>12</v>
      </c>
      <c r="B13" s="4" t="s">
        <v>34</v>
      </c>
      <c r="C13" s="6">
        <v>21</v>
      </c>
      <c r="D13" s="6">
        <v>35</v>
      </c>
      <c r="E13" s="6">
        <v>18</v>
      </c>
      <c r="F13" s="4">
        <v>35</v>
      </c>
      <c r="G13" s="4">
        <v>0</v>
      </c>
      <c r="H13" s="4">
        <v>18</v>
      </c>
      <c r="I13" s="5">
        <f t="shared" si="6"/>
        <v>127</v>
      </c>
      <c r="J13" s="6">
        <v>50</v>
      </c>
      <c r="K13" s="6">
        <v>10</v>
      </c>
      <c r="L13" s="6">
        <v>3</v>
      </c>
      <c r="M13" s="6">
        <v>50</v>
      </c>
      <c r="N13" s="5">
        <f t="shared" si="7"/>
        <v>113</v>
      </c>
      <c r="O13" s="5">
        <f t="shared" si="8"/>
        <v>240</v>
      </c>
      <c r="P13" s="4"/>
      <c r="Q13" s="4"/>
      <c r="R13" s="4"/>
      <c r="S13" s="4"/>
      <c r="T13" s="4"/>
      <c r="U13" s="4"/>
      <c r="V13" s="7">
        <f t="shared" si="9"/>
        <v>240</v>
      </c>
      <c r="X13" s="2"/>
    </row>
    <row r="14" spans="1:24" ht="16.5" thickBot="1">
      <c r="A14" s="23">
        <v>13</v>
      </c>
      <c r="B14" s="10" t="s">
        <v>20</v>
      </c>
      <c r="C14" s="9">
        <v>14</v>
      </c>
      <c r="D14" s="9">
        <v>35</v>
      </c>
      <c r="E14" s="9">
        <v>30</v>
      </c>
      <c r="F14" s="10">
        <v>19</v>
      </c>
      <c r="G14" s="10">
        <v>30</v>
      </c>
      <c r="H14" s="10">
        <v>35</v>
      </c>
      <c r="I14" s="11">
        <f t="shared" si="6"/>
        <v>163</v>
      </c>
      <c r="J14" s="9">
        <v>35</v>
      </c>
      <c r="K14" s="9">
        <v>10</v>
      </c>
      <c r="L14" s="9">
        <v>0</v>
      </c>
      <c r="M14" s="9">
        <v>10</v>
      </c>
      <c r="N14" s="11">
        <f t="shared" si="7"/>
        <v>55</v>
      </c>
      <c r="O14" s="11">
        <f t="shared" si="8"/>
        <v>218</v>
      </c>
      <c r="P14" s="10"/>
      <c r="Q14" s="10"/>
      <c r="R14" s="10"/>
      <c r="S14" s="10"/>
      <c r="T14" s="10"/>
      <c r="U14" s="10"/>
      <c r="V14" s="12">
        <f t="shared" si="9"/>
        <v>218</v>
      </c>
      <c r="W14" s="3" t="s">
        <v>8</v>
      </c>
      <c r="X14" s="2"/>
    </row>
    <row r="15" spans="1:24" ht="15.75">
      <c r="A15" s="24">
        <v>14</v>
      </c>
      <c r="B15" s="13" t="s">
        <v>24</v>
      </c>
      <c r="C15" s="13">
        <v>15</v>
      </c>
      <c r="D15" s="13">
        <v>35</v>
      </c>
      <c r="E15" s="13">
        <v>21</v>
      </c>
      <c r="F15" s="13">
        <v>15</v>
      </c>
      <c r="G15" s="13">
        <v>0</v>
      </c>
      <c r="H15" s="13">
        <v>23</v>
      </c>
      <c r="I15" s="14">
        <f t="shared" si="6"/>
        <v>109</v>
      </c>
      <c r="J15" s="15">
        <v>10</v>
      </c>
      <c r="K15" s="15">
        <v>15</v>
      </c>
      <c r="L15" s="15">
        <v>10</v>
      </c>
      <c r="M15" s="15">
        <v>25</v>
      </c>
      <c r="N15" s="14">
        <f t="shared" si="7"/>
        <v>60</v>
      </c>
      <c r="O15" s="14">
        <f t="shared" si="8"/>
        <v>169</v>
      </c>
      <c r="P15" s="13"/>
      <c r="Q15" s="13"/>
      <c r="R15" s="13"/>
      <c r="S15" s="13"/>
      <c r="T15" s="13"/>
      <c r="U15" s="13"/>
      <c r="V15" s="16">
        <f t="shared" si="9"/>
        <v>169</v>
      </c>
      <c r="X15" s="2"/>
    </row>
    <row r="16" spans="1:24" ht="16.5" thickBot="1">
      <c r="A16" s="23">
        <v>15</v>
      </c>
      <c r="B16" s="10" t="s">
        <v>29</v>
      </c>
      <c r="C16" s="9">
        <v>33</v>
      </c>
      <c r="D16" s="9">
        <v>35</v>
      </c>
      <c r="E16" s="9">
        <v>30</v>
      </c>
      <c r="F16" s="10">
        <v>0</v>
      </c>
      <c r="G16" s="10">
        <v>0</v>
      </c>
      <c r="H16" s="10">
        <v>23</v>
      </c>
      <c r="I16" s="11">
        <f t="shared" si="6"/>
        <v>121</v>
      </c>
      <c r="J16" s="9">
        <v>2</v>
      </c>
      <c r="K16" s="9">
        <v>10</v>
      </c>
      <c r="L16" s="9">
        <v>20</v>
      </c>
      <c r="M16" s="9">
        <v>40</v>
      </c>
      <c r="N16" s="11">
        <f t="shared" si="7"/>
        <v>72</v>
      </c>
      <c r="O16" s="11">
        <f t="shared" si="8"/>
        <v>193</v>
      </c>
      <c r="P16" s="10"/>
      <c r="Q16" s="10"/>
      <c r="R16" s="10"/>
      <c r="S16" s="10"/>
      <c r="T16" s="10"/>
      <c r="U16" s="10"/>
      <c r="V16" s="12">
        <f t="shared" si="9"/>
        <v>193</v>
      </c>
      <c r="W16" s="3" t="s">
        <v>4</v>
      </c>
      <c r="X16" s="2"/>
    </row>
    <row r="17" spans="1:24" ht="15.75">
      <c r="A17" s="24">
        <v>16</v>
      </c>
      <c r="B17" s="13" t="s">
        <v>11</v>
      </c>
      <c r="C17" s="15">
        <v>17</v>
      </c>
      <c r="D17" s="15">
        <v>35</v>
      </c>
      <c r="E17" s="15">
        <v>0</v>
      </c>
      <c r="F17" s="13">
        <v>12</v>
      </c>
      <c r="G17" s="13">
        <v>30</v>
      </c>
      <c r="H17" s="13">
        <v>0</v>
      </c>
      <c r="I17" s="14">
        <f t="shared" si="6"/>
        <v>94</v>
      </c>
      <c r="J17" s="15"/>
      <c r="K17" s="15"/>
      <c r="L17" s="15"/>
      <c r="M17" s="15"/>
      <c r="N17" s="14">
        <f t="shared" si="7"/>
        <v>0</v>
      </c>
      <c r="O17" s="14">
        <f t="shared" si="8"/>
        <v>94</v>
      </c>
      <c r="P17" s="13"/>
      <c r="Q17" s="13"/>
      <c r="R17" s="13"/>
      <c r="S17" s="13"/>
      <c r="T17" s="13"/>
      <c r="U17" s="13"/>
      <c r="V17" s="16">
        <f t="shared" si="9"/>
        <v>94</v>
      </c>
      <c r="X17" s="2"/>
    </row>
    <row r="18" spans="1:24" ht="15.75">
      <c r="A18" s="22">
        <v>17</v>
      </c>
      <c r="B18" s="4" t="s">
        <v>25</v>
      </c>
      <c r="C18" s="6">
        <v>6</v>
      </c>
      <c r="D18" s="6">
        <v>35</v>
      </c>
      <c r="E18" s="6">
        <v>18</v>
      </c>
      <c r="F18" s="4">
        <v>9</v>
      </c>
      <c r="G18" s="4">
        <v>0</v>
      </c>
      <c r="H18" s="4">
        <v>20</v>
      </c>
      <c r="I18" s="5">
        <f t="shared" si="6"/>
        <v>88</v>
      </c>
      <c r="J18" s="6">
        <v>5</v>
      </c>
      <c r="K18" s="6">
        <v>15</v>
      </c>
      <c r="L18" s="6">
        <v>50</v>
      </c>
      <c r="M18" s="6">
        <v>35</v>
      </c>
      <c r="N18" s="5">
        <f t="shared" si="7"/>
        <v>105</v>
      </c>
      <c r="O18" s="5">
        <f t="shared" si="8"/>
        <v>193</v>
      </c>
      <c r="P18" s="4"/>
      <c r="Q18" s="4"/>
      <c r="R18" s="4"/>
      <c r="S18" s="4"/>
      <c r="T18" s="4"/>
      <c r="U18" s="4"/>
      <c r="V18" s="7">
        <f t="shared" si="9"/>
        <v>193</v>
      </c>
      <c r="X18" s="2"/>
    </row>
    <row r="19" spans="1:24" ht="15.75">
      <c r="A19" s="22">
        <v>18</v>
      </c>
      <c r="B19" s="4" t="s">
        <v>23</v>
      </c>
      <c r="C19" s="6">
        <v>15</v>
      </c>
      <c r="D19" s="6">
        <v>0</v>
      </c>
      <c r="E19" s="6">
        <v>15</v>
      </c>
      <c r="F19" s="4">
        <v>31</v>
      </c>
      <c r="G19" s="4">
        <v>0</v>
      </c>
      <c r="H19" s="4">
        <v>23</v>
      </c>
      <c r="I19" s="5">
        <f t="shared" si="6"/>
        <v>84</v>
      </c>
      <c r="J19" s="6">
        <v>50</v>
      </c>
      <c r="K19" s="6">
        <v>20</v>
      </c>
      <c r="L19" s="6">
        <v>0</v>
      </c>
      <c r="M19" s="6">
        <v>40</v>
      </c>
      <c r="N19" s="5">
        <f t="shared" si="7"/>
        <v>110</v>
      </c>
      <c r="O19" s="5">
        <f t="shared" si="8"/>
        <v>194</v>
      </c>
      <c r="P19" s="4"/>
      <c r="Q19" s="4"/>
      <c r="R19" s="4"/>
      <c r="S19" s="4"/>
      <c r="T19" s="8"/>
      <c r="U19" s="8"/>
      <c r="V19" s="7">
        <f t="shared" si="9"/>
        <v>194</v>
      </c>
      <c r="X19" s="2"/>
    </row>
    <row r="20" spans="1:24" ht="15.75">
      <c r="A20" s="22">
        <v>19</v>
      </c>
      <c r="B20" s="4" t="s">
        <v>15</v>
      </c>
      <c r="C20" s="6">
        <v>15</v>
      </c>
      <c r="D20" s="6">
        <v>6</v>
      </c>
      <c r="E20" s="6">
        <v>0</v>
      </c>
      <c r="F20" s="4">
        <v>0</v>
      </c>
      <c r="G20" s="4">
        <v>30</v>
      </c>
      <c r="H20" s="4">
        <v>18</v>
      </c>
      <c r="I20" s="5">
        <f t="shared" si="6"/>
        <v>69</v>
      </c>
      <c r="J20" s="6">
        <v>50</v>
      </c>
      <c r="K20" s="6">
        <v>10</v>
      </c>
      <c r="L20" s="6"/>
      <c r="M20" s="6"/>
      <c r="N20" s="5">
        <f t="shared" si="7"/>
        <v>60</v>
      </c>
      <c r="O20" s="5">
        <f t="shared" si="8"/>
        <v>129</v>
      </c>
      <c r="P20" s="4"/>
      <c r="Q20" s="4"/>
      <c r="R20" s="4"/>
      <c r="S20" s="4"/>
      <c r="T20" s="4"/>
      <c r="U20" s="4"/>
      <c r="V20" s="7">
        <f aca="true" t="shared" si="10" ref="V20:V25">SUM(O20:T20)</f>
        <v>129</v>
      </c>
      <c r="X20" s="2"/>
    </row>
    <row r="21" spans="1:24" ht="15.75">
      <c r="A21" s="22">
        <v>20</v>
      </c>
      <c r="B21" s="4" t="s">
        <v>12</v>
      </c>
      <c r="C21" s="4">
        <v>15</v>
      </c>
      <c r="D21" s="4">
        <v>0</v>
      </c>
      <c r="E21" s="4">
        <v>0</v>
      </c>
      <c r="F21" s="4">
        <v>35</v>
      </c>
      <c r="G21" s="4">
        <v>0</v>
      </c>
      <c r="H21" s="4">
        <v>15</v>
      </c>
      <c r="I21" s="5">
        <f t="shared" si="6"/>
        <v>65</v>
      </c>
      <c r="J21" s="6"/>
      <c r="K21" s="6"/>
      <c r="L21" s="6"/>
      <c r="M21" s="6"/>
      <c r="N21" s="5">
        <f t="shared" si="7"/>
        <v>0</v>
      </c>
      <c r="O21" s="5">
        <f t="shared" si="8"/>
        <v>65</v>
      </c>
      <c r="P21" s="4"/>
      <c r="Q21" s="4"/>
      <c r="R21" s="4"/>
      <c r="S21" s="4"/>
      <c r="T21" s="4"/>
      <c r="U21" s="4"/>
      <c r="V21" s="7">
        <f t="shared" si="10"/>
        <v>65</v>
      </c>
      <c r="W21" s="1"/>
      <c r="X21" s="2"/>
    </row>
    <row r="22" spans="1:24" ht="15.75">
      <c r="A22" s="22">
        <v>21</v>
      </c>
      <c r="B22" s="4" t="s">
        <v>33</v>
      </c>
      <c r="C22" s="4">
        <v>31</v>
      </c>
      <c r="D22" s="4">
        <v>0</v>
      </c>
      <c r="E22" s="4">
        <v>0</v>
      </c>
      <c r="F22" s="4">
        <v>31</v>
      </c>
      <c r="G22" s="4">
        <v>0</v>
      </c>
      <c r="H22" s="4">
        <v>0</v>
      </c>
      <c r="I22" s="5">
        <f t="shared" si="6"/>
        <v>62</v>
      </c>
      <c r="J22" s="6"/>
      <c r="K22" s="6"/>
      <c r="L22" s="6"/>
      <c r="M22" s="6"/>
      <c r="N22" s="5">
        <f t="shared" si="7"/>
        <v>0</v>
      </c>
      <c r="O22" s="5">
        <f t="shared" si="8"/>
        <v>62</v>
      </c>
      <c r="P22" s="4"/>
      <c r="Q22" s="4"/>
      <c r="R22" s="4"/>
      <c r="S22" s="4"/>
      <c r="T22" s="4"/>
      <c r="U22" s="27"/>
      <c r="V22" s="17">
        <f t="shared" si="10"/>
        <v>62</v>
      </c>
      <c r="W22" s="1"/>
      <c r="X22" s="2"/>
    </row>
    <row r="23" spans="1:24" ht="15.75">
      <c r="A23" s="22">
        <v>22</v>
      </c>
      <c r="B23" s="4" t="s">
        <v>26</v>
      </c>
      <c r="C23" s="6">
        <v>21</v>
      </c>
      <c r="D23" s="6">
        <v>6</v>
      </c>
      <c r="E23" s="6">
        <v>30</v>
      </c>
      <c r="F23" s="4">
        <v>0</v>
      </c>
      <c r="G23" s="4">
        <v>0</v>
      </c>
      <c r="H23" s="4">
        <v>3</v>
      </c>
      <c r="I23" s="5">
        <f t="shared" si="6"/>
        <v>60</v>
      </c>
      <c r="J23" s="6"/>
      <c r="K23" s="6"/>
      <c r="L23" s="6"/>
      <c r="M23" s="6"/>
      <c r="N23" s="5">
        <f t="shared" si="7"/>
        <v>0</v>
      </c>
      <c r="O23" s="5">
        <f t="shared" si="8"/>
        <v>60</v>
      </c>
      <c r="P23" s="4"/>
      <c r="Q23" s="4"/>
      <c r="R23" s="4"/>
      <c r="S23" s="4"/>
      <c r="T23" s="4"/>
      <c r="U23" s="27"/>
      <c r="V23" s="17">
        <f t="shared" si="10"/>
        <v>60</v>
      </c>
      <c r="W23" s="1"/>
      <c r="X23" s="2"/>
    </row>
    <row r="24" spans="1:24" ht="15.75">
      <c r="A24" s="22">
        <v>23</v>
      </c>
      <c r="B24" s="4" t="s">
        <v>17</v>
      </c>
      <c r="C24" s="6">
        <v>0</v>
      </c>
      <c r="D24" s="6">
        <v>0</v>
      </c>
      <c r="E24" s="6">
        <v>0</v>
      </c>
      <c r="F24" s="4">
        <v>0</v>
      </c>
      <c r="G24" s="4">
        <v>0</v>
      </c>
      <c r="H24" s="4">
        <v>20</v>
      </c>
      <c r="I24" s="5">
        <f t="shared" si="6"/>
        <v>20</v>
      </c>
      <c r="J24" s="6"/>
      <c r="K24" s="6"/>
      <c r="L24" s="6"/>
      <c r="M24" s="6"/>
      <c r="N24" s="5">
        <f t="shared" si="7"/>
        <v>0</v>
      </c>
      <c r="O24" s="5">
        <f t="shared" si="8"/>
        <v>20</v>
      </c>
      <c r="P24" s="4"/>
      <c r="Q24" s="4"/>
      <c r="R24" s="4"/>
      <c r="S24" s="4"/>
      <c r="T24" s="4"/>
      <c r="U24" s="27"/>
      <c r="V24" s="17">
        <f t="shared" si="10"/>
        <v>20</v>
      </c>
      <c r="W24" s="1"/>
      <c r="X24" s="2"/>
    </row>
    <row r="25" spans="1:23" ht="15.75">
      <c r="A25" s="22">
        <v>24</v>
      </c>
      <c r="B25" s="4" t="s">
        <v>30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5">
        <f t="shared" si="6"/>
        <v>0</v>
      </c>
      <c r="J25" s="6"/>
      <c r="K25" s="6"/>
      <c r="L25" s="6"/>
      <c r="M25" s="6"/>
      <c r="N25" s="5">
        <f t="shared" si="7"/>
        <v>0</v>
      </c>
      <c r="O25" s="5">
        <f t="shared" si="8"/>
        <v>0</v>
      </c>
      <c r="P25" s="4"/>
      <c r="Q25" s="4"/>
      <c r="R25" s="4"/>
      <c r="S25" s="4"/>
      <c r="T25" s="4"/>
      <c r="U25" s="27"/>
      <c r="V25" s="17">
        <f t="shared" si="10"/>
        <v>0</v>
      </c>
      <c r="W25" s="1"/>
    </row>
    <row r="26" ht="15.75">
      <c r="B26" s="25"/>
    </row>
    <row r="27" spans="2:21" ht="15.75">
      <c r="B27" s="26" t="s">
        <v>5</v>
      </c>
      <c r="C27" s="21">
        <f aca="true" t="shared" si="11" ref="C27:H27">AVERAGE(C2:C25)</f>
        <v>23.125</v>
      </c>
      <c r="D27" s="21">
        <f t="shared" si="11"/>
        <v>25.291666666666668</v>
      </c>
      <c r="E27" s="21">
        <f t="shared" si="11"/>
        <v>19.25</v>
      </c>
      <c r="F27" s="21">
        <f t="shared" si="11"/>
        <v>19.625</v>
      </c>
      <c r="G27" s="21">
        <f t="shared" si="11"/>
        <v>16.125</v>
      </c>
      <c r="H27" s="21">
        <f t="shared" si="11"/>
        <v>18.708333333333332</v>
      </c>
      <c r="I27" s="21"/>
      <c r="J27" s="21">
        <f>AVERAGE(J2:J25)</f>
        <v>37.333333333333336</v>
      </c>
      <c r="K27" s="21">
        <f>AVERAGE(K2:K25)</f>
        <v>31.11111111111111</v>
      </c>
      <c r="L27" s="21">
        <f>AVERAGE(L2:L25)</f>
        <v>36.11764705882353</v>
      </c>
      <c r="M27" s="21">
        <f>AVERAGE(M2:M25)</f>
        <v>43.11764705882353</v>
      </c>
      <c r="N27" s="21"/>
      <c r="O27" s="21"/>
      <c r="P27" s="21">
        <f>AVERAGE(P2:P25)</f>
        <v>17.1</v>
      </c>
      <c r="Q27" s="21">
        <f>AVERAGE(Q2:Q25)</f>
        <v>16</v>
      </c>
      <c r="R27" s="21"/>
      <c r="S27" s="21">
        <f>AVERAGE(S2:S25)</f>
        <v>33</v>
      </c>
      <c r="T27" s="21">
        <f>AVERAGE(T2:T25)</f>
        <v>11.2</v>
      </c>
      <c r="U27" s="21"/>
    </row>
    <row r="28" spans="2:21" ht="15.75">
      <c r="B28" s="26" t="s">
        <v>7</v>
      </c>
      <c r="C28" s="19">
        <f aca="true" t="shared" si="12" ref="C28:H28">C27/C30</f>
        <v>0.6607142857142857</v>
      </c>
      <c r="D28" s="19">
        <f t="shared" si="12"/>
        <v>0.7226190476190476</v>
      </c>
      <c r="E28" s="19">
        <f t="shared" si="12"/>
        <v>0.6416666666666667</v>
      </c>
      <c r="F28" s="19">
        <f t="shared" si="12"/>
        <v>0.5607142857142857</v>
      </c>
      <c r="G28" s="19">
        <f t="shared" si="12"/>
        <v>0.5375</v>
      </c>
      <c r="H28" s="19">
        <f t="shared" si="12"/>
        <v>0.5345238095238095</v>
      </c>
      <c r="J28" s="19">
        <f>J27/J30</f>
        <v>0.7466666666666667</v>
      </c>
      <c r="K28" s="19">
        <f>K27/K30</f>
        <v>0.6222222222222222</v>
      </c>
      <c r="L28" s="19">
        <f>L27/L30</f>
        <v>0.7223529411764705</v>
      </c>
      <c r="M28" s="19">
        <f>M27/M30</f>
        <v>0.8623529411764705</v>
      </c>
      <c r="P28" s="19">
        <f>P27/P30</f>
        <v>0.28500000000000003</v>
      </c>
      <c r="Q28" s="19">
        <f>Q27/Q30</f>
        <v>0.4</v>
      </c>
      <c r="R28" s="19"/>
      <c r="S28" s="19">
        <f>S27/S30</f>
        <v>0.55</v>
      </c>
      <c r="T28" s="19">
        <f>T27/T30</f>
        <v>0.27999999999999997</v>
      </c>
      <c r="U28" s="19"/>
    </row>
    <row r="29" spans="2:20" ht="15.75">
      <c r="B29" s="26" t="s">
        <v>6</v>
      </c>
      <c r="C29" s="18">
        <f aca="true" t="shared" si="13" ref="C29:H29">COUNTIF(C2:C25,C30)</f>
        <v>8</v>
      </c>
      <c r="D29" s="18">
        <f t="shared" si="13"/>
        <v>17</v>
      </c>
      <c r="E29" s="18">
        <f t="shared" si="13"/>
        <v>11</v>
      </c>
      <c r="F29" s="18">
        <f t="shared" si="13"/>
        <v>7</v>
      </c>
      <c r="G29" s="18">
        <f t="shared" si="13"/>
        <v>12</v>
      </c>
      <c r="H29" s="18">
        <f t="shared" si="13"/>
        <v>5</v>
      </c>
      <c r="J29" s="18">
        <f>COUNTIF(J2:J25,J30)</f>
        <v>11</v>
      </c>
      <c r="K29" s="18">
        <f>COUNTIF(K2:K25,K30)</f>
        <v>7</v>
      </c>
      <c r="L29" s="18">
        <f>COUNTIF(L2:L25,L30)</f>
        <v>10</v>
      </c>
      <c r="M29" s="18">
        <f>COUNTIF(M2:M25,M30)</f>
        <v>9</v>
      </c>
      <c r="P29" s="18">
        <f>COUNTIF(P2:P25,P30)</f>
        <v>0</v>
      </c>
      <c r="Q29" s="18">
        <f>COUNTIF(Q2:Q25,Q30)</f>
        <v>1</v>
      </c>
      <c r="S29" s="18">
        <f>COUNTIF(S2:S25,S30)</f>
        <v>5</v>
      </c>
      <c r="T29" s="18">
        <f>COUNTIF(T2:T25,T30)</f>
        <v>1</v>
      </c>
    </row>
    <row r="30" spans="3:21" ht="15.75">
      <c r="C30" s="20">
        <v>35</v>
      </c>
      <c r="D30" s="20">
        <v>35</v>
      </c>
      <c r="E30" s="20">
        <v>30</v>
      </c>
      <c r="F30" s="20">
        <v>35</v>
      </c>
      <c r="G30" s="20">
        <v>30</v>
      </c>
      <c r="H30" s="20">
        <v>35</v>
      </c>
      <c r="I30" s="20"/>
      <c r="J30" s="20">
        <v>50</v>
      </c>
      <c r="K30" s="20">
        <v>50</v>
      </c>
      <c r="L30" s="20">
        <v>50</v>
      </c>
      <c r="M30" s="20">
        <v>50</v>
      </c>
      <c r="P30" s="20">
        <v>60</v>
      </c>
      <c r="Q30" s="20">
        <v>40</v>
      </c>
      <c r="R30" s="20"/>
      <c r="S30" s="20">
        <v>60</v>
      </c>
      <c r="T30" s="20">
        <v>40</v>
      </c>
      <c r="U30" s="20"/>
    </row>
  </sheetData>
  <sheetProtection/>
  <printOptions gridLines="1"/>
  <pageMargins left="0.11811023622047245" right="0.11811023622047245" top="0.7874015748031497" bottom="0.7874015748031497" header="0.31496062992125984" footer="0.31496062992125984"/>
  <pageSetup horizontalDpi="300" verticalDpi="300" orientation="landscape" paperSize="9" r:id="rId1"/>
  <headerFooter alignWithMargins="0">
    <oddHeader>&amp;CIOI Olimpiai válogatóverseny 2012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Frigó József</dc:creator>
  <cp:keywords/>
  <dc:description/>
  <cp:lastModifiedBy>Zsakó László</cp:lastModifiedBy>
  <cp:lastPrinted>2012-04-23T11:23:47Z</cp:lastPrinted>
  <dcterms:created xsi:type="dcterms:W3CDTF">1998-04-24T15:38:46Z</dcterms:created>
  <dcterms:modified xsi:type="dcterms:W3CDTF">2012-04-29T06:01:45Z</dcterms:modified>
  <cp:category/>
  <cp:version/>
  <cp:contentType/>
  <cp:contentStatus/>
</cp:coreProperties>
</file>