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9540"/>
  </bookViews>
  <sheets>
    <sheet name="Műveletek számokkal" sheetId="1" r:id="rId1"/>
    <sheet name="Logikai értékekkel" sheetId="2" r:id="rId2"/>
    <sheet name="Mátrixműveletek" sheetId="4" r:id="rId3"/>
  </sheets>
  <calcPr calcId="145621"/>
</workbook>
</file>

<file path=xl/calcChain.xml><?xml version="1.0" encoding="utf-8"?>
<calcChain xmlns="http://schemas.openxmlformats.org/spreadsheetml/2006/main">
  <c r="D35" i="1" l="1"/>
  <c r="D40" i="1" a="1"/>
  <c r="D40" i="1" s="1"/>
  <c r="D39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32" i="1"/>
  <c r="D36" i="1" a="1"/>
  <c r="D36" i="1" s="1"/>
  <c r="H31" i="1"/>
  <c r="B8" i="4" l="1" a="1"/>
  <c r="B8" i="4" s="1"/>
  <c r="B13" i="4" a="1"/>
  <c r="B13" i="4" s="1"/>
  <c r="B16" i="4" a="1"/>
  <c r="B16" i="4" s="1"/>
  <c r="B19" i="4" a="1"/>
  <c r="B19" i="4" s="1"/>
  <c r="D25" i="1" a="1"/>
  <c r="D25" i="1" s="1"/>
  <c r="D24" i="1"/>
  <c r="L3" i="2"/>
  <c r="L4" i="2"/>
  <c r="L5" i="2"/>
  <c r="L2" i="2"/>
  <c r="M2" i="2" a="1"/>
  <c r="M2" i="2" s="1"/>
  <c r="D31" i="1"/>
  <c r="D27" i="1"/>
  <c r="G5" i="2"/>
  <c r="D5" i="2"/>
  <c r="G4" i="2"/>
  <c r="D4" i="2"/>
  <c r="G3" i="2"/>
  <c r="D3" i="2"/>
  <c r="I2" i="2" a="1"/>
  <c r="I5" i="2" s="1"/>
  <c r="J2" i="2" a="1"/>
  <c r="J4" i="2" s="1"/>
  <c r="J2" i="2"/>
  <c r="H2" i="2" a="1"/>
  <c r="H3" i="2" s="1"/>
  <c r="G2" i="2"/>
  <c r="F2" i="2" a="1"/>
  <c r="F5" i="2" s="1"/>
  <c r="E2" i="2" a="1"/>
  <c r="E4" i="2" s="1"/>
  <c r="D2" i="2"/>
  <c r="K12" i="1"/>
  <c r="K3" i="2"/>
  <c r="K2" i="2"/>
  <c r="N2" i="2" a="1"/>
  <c r="K4" i="2"/>
  <c r="K5" i="2"/>
  <c r="D11" i="4" l="1"/>
  <c r="D10" i="4"/>
  <c r="D9" i="4"/>
  <c r="D8" i="4"/>
  <c r="E11" i="4"/>
  <c r="E10" i="4"/>
  <c r="E9" i="4"/>
  <c r="E8" i="4"/>
  <c r="C11" i="4"/>
  <c r="C10" i="4"/>
  <c r="C9" i="4"/>
  <c r="C8" i="4"/>
  <c r="B11" i="4"/>
  <c r="B10" i="4"/>
  <c r="B9" i="4"/>
  <c r="B14" i="4"/>
  <c r="C14" i="4"/>
  <c r="C13" i="4"/>
  <c r="E16" i="4"/>
  <c r="D17" i="4"/>
  <c r="C17" i="4"/>
  <c r="C16" i="4"/>
  <c r="E17" i="4"/>
  <c r="D16" i="4"/>
  <c r="B17" i="4"/>
  <c r="B20" i="4"/>
  <c r="C19" i="4"/>
  <c r="C20" i="4"/>
  <c r="K8" i="1"/>
  <c r="M5" i="2"/>
  <c r="M4" i="2"/>
  <c r="M3" i="2"/>
  <c r="F2" i="2"/>
  <c r="N5" i="2"/>
  <c r="N2" i="2"/>
  <c r="N3" i="2"/>
  <c r="N4" i="2"/>
  <c r="K20" i="1"/>
  <c r="D33" i="1" a="1"/>
  <c r="D33" i="1" s="1"/>
  <c r="D29" i="1" a="1"/>
  <c r="D29" i="1" s="1"/>
  <c r="D28" i="1"/>
  <c r="N2" i="1"/>
  <c r="P2" i="1" a="1"/>
  <c r="P5" i="1" s="1"/>
  <c r="O2" i="1" a="1"/>
  <c r="O5" i="1" s="1"/>
  <c r="N15" i="1"/>
  <c r="N21" i="1"/>
  <c r="N17" i="1"/>
  <c r="N13" i="1"/>
  <c r="N9" i="1"/>
  <c r="N5" i="1"/>
  <c r="N19" i="1"/>
  <c r="N3" i="1"/>
  <c r="N11" i="1"/>
  <c r="N7" i="1"/>
  <c r="N20" i="1"/>
  <c r="N16" i="1"/>
  <c r="N12" i="1"/>
  <c r="N8" i="1"/>
  <c r="N4" i="1"/>
  <c r="N18" i="1"/>
  <c r="N14" i="1"/>
  <c r="N10" i="1"/>
  <c r="N6" i="1"/>
  <c r="K4" i="1"/>
  <c r="E2" i="2"/>
  <c r="E3" i="2"/>
  <c r="J3" i="2"/>
  <c r="F4" i="2"/>
  <c r="I4" i="2"/>
  <c r="H2" i="2"/>
  <c r="I2" i="2"/>
  <c r="F3" i="2"/>
  <c r="I3" i="2"/>
  <c r="H5" i="2"/>
  <c r="H4" i="2"/>
  <c r="E5" i="2"/>
  <c r="J5" i="2"/>
  <c r="K10" i="1"/>
  <c r="I2" i="1" a="1"/>
  <c r="I10" i="1" s="1"/>
  <c r="K14" i="1"/>
  <c r="K16" i="1"/>
  <c r="K18" i="1"/>
  <c r="K6" i="1"/>
  <c r="L2" i="1" a="1"/>
  <c r="K21" i="1"/>
  <c r="K17" i="1"/>
  <c r="K13" i="1"/>
  <c r="K9" i="1"/>
  <c r="K5" i="1"/>
  <c r="K19" i="1"/>
  <c r="K15" i="1"/>
  <c r="K11" i="1"/>
  <c r="K7" i="1"/>
  <c r="K3" i="1"/>
  <c r="M2" i="1" a="1"/>
  <c r="K2" i="1"/>
  <c r="G2" i="1" a="1"/>
  <c r="G2" i="1" s="1"/>
  <c r="F2" i="1" a="1"/>
  <c r="F14" i="1" s="1"/>
  <c r="E20" i="1"/>
  <c r="E16" i="1"/>
  <c r="E12" i="1"/>
  <c r="E8" i="1"/>
  <c r="E4" i="1"/>
  <c r="E21" i="1"/>
  <c r="E17" i="1"/>
  <c r="E13" i="1"/>
  <c r="E9" i="1"/>
  <c r="E5" i="1"/>
  <c r="E19" i="1"/>
  <c r="E15" i="1"/>
  <c r="E11" i="1"/>
  <c r="E7" i="1"/>
  <c r="E3" i="1"/>
  <c r="E18" i="1"/>
  <c r="E14" i="1"/>
  <c r="E10" i="1"/>
  <c r="E6" i="1"/>
  <c r="E2" i="1"/>
  <c r="H2" i="1"/>
  <c r="J2" i="1" a="1"/>
  <c r="H20" i="1"/>
  <c r="H16" i="1"/>
  <c r="H12" i="1"/>
  <c r="H8" i="1"/>
  <c r="H4" i="1"/>
  <c r="H19" i="1"/>
  <c r="H15" i="1"/>
  <c r="H11" i="1"/>
  <c r="H7" i="1"/>
  <c r="H3" i="1"/>
  <c r="H18" i="1"/>
  <c r="H14" i="1"/>
  <c r="H10" i="1"/>
  <c r="H6" i="1"/>
  <c r="H21" i="1"/>
  <c r="H17" i="1"/>
  <c r="H13" i="1"/>
  <c r="H9" i="1"/>
  <c r="H5" i="1"/>
  <c r="D32" i="1" l="1"/>
  <c r="P4" i="1"/>
  <c r="O7" i="1"/>
  <c r="P7" i="1"/>
  <c r="P10" i="1"/>
  <c r="P20" i="1"/>
  <c r="P17" i="1"/>
  <c r="O4" i="1"/>
  <c r="O10" i="1"/>
  <c r="P16" i="1"/>
  <c r="P19" i="1"/>
  <c r="P3" i="1"/>
  <c r="P6" i="1"/>
  <c r="P13" i="1"/>
  <c r="O20" i="1"/>
  <c r="O17" i="1"/>
  <c r="P12" i="1"/>
  <c r="P15" i="1"/>
  <c r="P18" i="1"/>
  <c r="P2" i="1"/>
  <c r="P9" i="1"/>
  <c r="P8" i="1"/>
  <c r="P11" i="1"/>
  <c r="P14" i="1"/>
  <c r="P21" i="1"/>
  <c r="O16" i="1"/>
  <c r="O19" i="1"/>
  <c r="O3" i="1"/>
  <c r="O6" i="1"/>
  <c r="O13" i="1"/>
  <c r="O12" i="1"/>
  <c r="O15" i="1"/>
  <c r="O18" i="1"/>
  <c r="O2" i="1"/>
  <c r="O9" i="1"/>
  <c r="O8" i="1"/>
  <c r="O11" i="1"/>
  <c r="O14" i="1"/>
  <c r="O21" i="1"/>
  <c r="I20" i="1"/>
  <c r="I4" i="1"/>
  <c r="I21" i="1"/>
  <c r="I17" i="1"/>
  <c r="I7" i="1"/>
  <c r="I12" i="1"/>
  <c r="I14" i="1"/>
  <c r="I9" i="1"/>
  <c r="I15" i="1"/>
  <c r="I6" i="1"/>
  <c r="I5" i="1"/>
  <c r="I8" i="1"/>
  <c r="I11" i="1"/>
  <c r="I18" i="1"/>
  <c r="I2" i="1"/>
  <c r="I13" i="1"/>
  <c r="I16" i="1"/>
  <c r="I19" i="1"/>
  <c r="I3" i="1"/>
  <c r="L2" i="1"/>
  <c r="L6" i="1"/>
  <c r="L10" i="1"/>
  <c r="L14" i="1"/>
  <c r="L18" i="1"/>
  <c r="L3" i="1"/>
  <c r="L7" i="1"/>
  <c r="L11" i="1"/>
  <c r="L15" i="1"/>
  <c r="L19" i="1"/>
  <c r="L4" i="1"/>
  <c r="L8" i="1"/>
  <c r="L12" i="1"/>
  <c r="L16" i="1"/>
  <c r="L20" i="1"/>
  <c r="L5" i="1"/>
  <c r="L9" i="1"/>
  <c r="L13" i="1"/>
  <c r="L17" i="1"/>
  <c r="L21" i="1"/>
  <c r="M2" i="1"/>
  <c r="M6" i="1"/>
  <c r="M10" i="1"/>
  <c r="M14" i="1"/>
  <c r="M18" i="1"/>
  <c r="M3" i="1"/>
  <c r="M7" i="1"/>
  <c r="M11" i="1"/>
  <c r="M15" i="1"/>
  <c r="M19" i="1"/>
  <c r="M4" i="1"/>
  <c r="M8" i="1"/>
  <c r="M12" i="1"/>
  <c r="M16" i="1"/>
  <c r="M20" i="1"/>
  <c r="M5" i="1"/>
  <c r="M9" i="1"/>
  <c r="M13" i="1"/>
  <c r="M17" i="1"/>
  <c r="M21" i="1"/>
  <c r="G5" i="1"/>
  <c r="G8" i="1"/>
  <c r="G11" i="1"/>
  <c r="G21" i="1"/>
  <c r="G14" i="1"/>
  <c r="F4" i="1"/>
  <c r="G17" i="1"/>
  <c r="G20" i="1"/>
  <c r="G4" i="1"/>
  <c r="G7" i="1"/>
  <c r="G10" i="1"/>
  <c r="G13" i="1"/>
  <c r="G16" i="1"/>
  <c r="G19" i="1"/>
  <c r="G3" i="1"/>
  <c r="G6" i="1"/>
  <c r="G9" i="1"/>
  <c r="G12" i="1"/>
  <c r="G15" i="1"/>
  <c r="G18" i="1"/>
  <c r="F7" i="1"/>
  <c r="F17" i="1"/>
  <c r="F10" i="1"/>
  <c r="F20" i="1"/>
  <c r="F13" i="1"/>
  <c r="F16" i="1"/>
  <c r="F19" i="1"/>
  <c r="F3" i="1"/>
  <c r="F6" i="1"/>
  <c r="F9" i="1"/>
  <c r="F12" i="1"/>
  <c r="F15" i="1"/>
  <c r="F18" i="1"/>
  <c r="F2" i="1"/>
  <c r="F21" i="1"/>
  <c r="F5" i="1"/>
  <c r="F8" i="1"/>
  <c r="F11" i="1"/>
  <c r="J2" i="1"/>
  <c r="J6" i="1"/>
  <c r="J10" i="1"/>
  <c r="J14" i="1"/>
  <c r="J18" i="1"/>
  <c r="J3" i="1"/>
  <c r="J7" i="1"/>
  <c r="J11" i="1"/>
  <c r="J15" i="1"/>
  <c r="J19" i="1"/>
  <c r="J4" i="1"/>
  <c r="J8" i="1"/>
  <c r="J12" i="1"/>
  <c r="J16" i="1"/>
  <c r="J20" i="1"/>
  <c r="J5" i="1"/>
  <c r="J9" i="1"/>
  <c r="J13" i="1"/>
  <c r="J17" i="1"/>
  <c r="J21" i="1"/>
</calcChain>
</file>

<file path=xl/sharedStrings.xml><?xml version="1.0" encoding="utf-8"?>
<sst xmlns="http://schemas.openxmlformats.org/spreadsheetml/2006/main" count="24" uniqueCount="24">
  <si>
    <t>Szorzat</t>
  </si>
  <si>
    <t>Összeg</t>
  </si>
  <si>
    <t>Maximum</t>
  </si>
  <si>
    <t>A tömb</t>
  </si>
  <si>
    <t>B tömb</t>
  </si>
  <si>
    <t>A mátrix:</t>
  </si>
  <si>
    <t>B mátrix:</t>
  </si>
  <si>
    <t>A·B=</t>
  </si>
  <si>
    <t>B·A=</t>
  </si>
  <si>
    <t>A transzp.</t>
  </si>
  <si>
    <t>Négyzetek összege</t>
  </si>
  <si>
    <t>Szorzatösszeg:</t>
  </si>
  <si>
    <t>"Összegszorzat":</t>
  </si>
  <si>
    <t>A</t>
  </si>
  <si>
    <t>B</t>
  </si>
  <si>
    <t>És</t>
  </si>
  <si>
    <t>Vagy</t>
  </si>
  <si>
    <t>Kizáró vagy</t>
  </si>
  <si>
    <t>Excel 2013-ban már létezik XVAGY() függvény!</t>
  </si>
  <si>
    <t>C mátrix:</t>
  </si>
  <si>
    <t>A 5-nél nagyobb elemeinek száma:</t>
  </si>
  <si>
    <t>C inverz=</t>
  </si>
  <si>
    <t>Ütköző elemek száma:</t>
  </si>
  <si>
    <t>Egyedi elemek száma: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</si>
</sst>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FF0000"/>
      </left>
      <right style="thin">
        <color rgb="FF00B050"/>
      </right>
      <top style="thin">
        <color rgb="FF00B050"/>
      </top>
      <bottom/>
      <diagonal/>
    </border>
    <border>
      <left style="thin">
        <color rgb="FFFF0000"/>
      </left>
      <right style="thin">
        <color rgb="FF00B050"/>
      </right>
      <top/>
      <bottom/>
      <diagonal/>
    </border>
    <border>
      <left style="thin">
        <color rgb="FFFF0000"/>
      </left>
      <right style="thin">
        <color rgb="FF00B050"/>
      </right>
      <top/>
      <bottom style="thin">
        <color rgb="FF00B05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00B050"/>
      </left>
      <right style="thin">
        <color theme="3"/>
      </right>
      <top style="thin">
        <color theme="3"/>
      </top>
      <bottom/>
      <diagonal/>
    </border>
    <border>
      <left style="thin">
        <color rgb="FF00B050"/>
      </left>
      <right style="thin">
        <color theme="3"/>
      </right>
      <top/>
      <bottom/>
      <diagonal/>
    </border>
    <border>
      <left style="thin">
        <color rgb="FF00B050"/>
      </left>
      <right style="thin">
        <color theme="3"/>
      </right>
      <top/>
      <bottom style="thin">
        <color theme="3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0" fillId="0" borderId="7" xfId="0" applyBorder="1"/>
    <xf numFmtId="0" fontId="0" fillId="0" borderId="9" xfId="0" applyBorder="1"/>
    <xf numFmtId="0" fontId="0" fillId="0" borderId="8" xfId="0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5" xfId="0" applyFill="1" applyBorder="1"/>
    <xf numFmtId="0" fontId="0" fillId="2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topLeftCell="A22" workbookViewId="0">
      <selection activeCell="D40" sqref="D40"/>
    </sheetView>
  </sheetViews>
  <sheetFormatPr defaultRowHeight="15" x14ac:dyDescent="0.25"/>
  <cols>
    <col min="1" max="3" width="10.7109375" style="3" customWidth="1"/>
    <col min="4" max="4" width="16.42578125" style="3" customWidth="1"/>
    <col min="5" max="7" width="9.140625" style="3"/>
    <col min="8" max="8" width="9.140625" style="3" customWidth="1"/>
    <col min="9" max="16384" width="9.140625" style="3"/>
  </cols>
  <sheetData>
    <row r="1" spans="1:16" s="2" customFormat="1" x14ac:dyDescent="0.25">
      <c r="A1" s="11" t="s">
        <v>3</v>
      </c>
      <c r="B1" s="7" t="s">
        <v>4</v>
      </c>
      <c r="C1" s="10"/>
      <c r="E1" s="36" t="s">
        <v>0</v>
      </c>
      <c r="F1" s="37"/>
      <c r="G1" s="38"/>
      <c r="H1" s="36" t="s">
        <v>1</v>
      </c>
      <c r="I1" s="37"/>
      <c r="J1" s="38"/>
      <c r="K1" s="36" t="s">
        <v>2</v>
      </c>
      <c r="L1" s="37"/>
      <c r="M1" s="38"/>
      <c r="N1" s="36" t="s">
        <v>10</v>
      </c>
      <c r="O1" s="37"/>
      <c r="P1" s="38"/>
    </row>
    <row r="2" spans="1:16" x14ac:dyDescent="0.25">
      <c r="A2" s="4">
        <v>4</v>
      </c>
      <c r="B2" s="8">
        <v>8</v>
      </c>
      <c r="C2" s="35"/>
      <c r="E2" s="4">
        <f t="shared" ref="E2:E21" si="0">A2*B2</f>
        <v>32</v>
      </c>
      <c r="F2" s="13">
        <f t="array" ref="F2:F21">A2:A21*B2:B21</f>
        <v>32</v>
      </c>
      <c r="G2" s="15">
        <f t="array" ref="G2:G21">PRODUCT(A2:A21,B2:B21)</f>
        <v>0</v>
      </c>
      <c r="H2" s="4">
        <f t="shared" ref="H2:H21" si="1">A2+B2</f>
        <v>12</v>
      </c>
      <c r="I2" s="13">
        <f t="array" ref="I2:I21">A2:A21+B2:B21</f>
        <v>12</v>
      </c>
      <c r="J2" s="15">
        <f t="array" ref="J2:J21">SUM(A2:A21,B2:B21)</f>
        <v>179</v>
      </c>
      <c r="K2" s="4">
        <f t="shared" ref="K2:K21" si="2">MAX(A2,B2)</f>
        <v>8</v>
      </c>
      <c r="L2" s="13">
        <f t="array" ref="L2:L21">IF(A2:A21&gt;B2:B21,A2:A21,B2:B21)</f>
        <v>8</v>
      </c>
      <c r="M2" s="15">
        <f t="array" ref="M2:M21">MAX(A2:A21,B2:B21)</f>
        <v>9</v>
      </c>
      <c r="N2" s="4">
        <f>A2^2+B2^2</f>
        <v>80</v>
      </c>
      <c r="O2" s="13">
        <f t="array" ref="O2:O21">A2:A21^2+B2:B21^2</f>
        <v>80</v>
      </c>
      <c r="P2" s="15">
        <f t="array" ref="P2:P21">SUMSQ(A2:A21,B2:B21)</f>
        <v>1141</v>
      </c>
    </row>
    <row r="3" spans="1:16" x14ac:dyDescent="0.25">
      <c r="A3" s="4">
        <v>1</v>
      </c>
      <c r="B3" s="8">
        <v>7</v>
      </c>
      <c r="C3" s="35"/>
      <c r="E3" s="4">
        <f t="shared" si="0"/>
        <v>7</v>
      </c>
      <c r="F3" s="13">
        <v>7</v>
      </c>
      <c r="G3" s="15">
        <v>0</v>
      </c>
      <c r="H3" s="4">
        <f t="shared" si="1"/>
        <v>8</v>
      </c>
      <c r="I3" s="13">
        <v>8</v>
      </c>
      <c r="J3" s="15">
        <v>179</v>
      </c>
      <c r="K3" s="4">
        <f t="shared" si="2"/>
        <v>7</v>
      </c>
      <c r="L3" s="13">
        <v>7</v>
      </c>
      <c r="M3" s="15">
        <v>9</v>
      </c>
      <c r="N3" s="4">
        <f t="shared" ref="N3:N21" si="3">A3^2+B3^2</f>
        <v>50</v>
      </c>
      <c r="O3" s="13">
        <v>50</v>
      </c>
      <c r="P3" s="15">
        <v>1141</v>
      </c>
    </row>
    <row r="4" spans="1:16" x14ac:dyDescent="0.25">
      <c r="A4" s="4">
        <v>5</v>
      </c>
      <c r="B4" s="8">
        <v>2</v>
      </c>
      <c r="C4" s="35"/>
      <c r="E4" s="4">
        <f t="shared" si="0"/>
        <v>10</v>
      </c>
      <c r="F4" s="13">
        <v>10</v>
      </c>
      <c r="G4" s="15">
        <v>0</v>
      </c>
      <c r="H4" s="4">
        <f t="shared" si="1"/>
        <v>7</v>
      </c>
      <c r="I4" s="13">
        <v>7</v>
      </c>
      <c r="J4" s="15">
        <v>179</v>
      </c>
      <c r="K4" s="4">
        <f t="shared" si="2"/>
        <v>5</v>
      </c>
      <c r="L4" s="13">
        <v>5</v>
      </c>
      <c r="M4" s="15">
        <v>9</v>
      </c>
      <c r="N4" s="4">
        <f t="shared" si="3"/>
        <v>29</v>
      </c>
      <c r="O4" s="13">
        <v>29</v>
      </c>
      <c r="P4" s="15">
        <v>1141</v>
      </c>
    </row>
    <row r="5" spans="1:16" x14ac:dyDescent="0.25">
      <c r="A5" s="4">
        <v>3</v>
      </c>
      <c r="B5" s="8">
        <v>8</v>
      </c>
      <c r="C5" s="35"/>
      <c r="E5" s="4">
        <f t="shared" si="0"/>
        <v>24</v>
      </c>
      <c r="F5" s="13">
        <v>24</v>
      </c>
      <c r="G5" s="15">
        <v>0</v>
      </c>
      <c r="H5" s="4">
        <f t="shared" si="1"/>
        <v>11</v>
      </c>
      <c r="I5" s="13">
        <v>11</v>
      </c>
      <c r="J5" s="15">
        <v>179</v>
      </c>
      <c r="K5" s="4">
        <f t="shared" si="2"/>
        <v>8</v>
      </c>
      <c r="L5" s="13">
        <v>8</v>
      </c>
      <c r="M5" s="15">
        <v>9</v>
      </c>
      <c r="N5" s="4">
        <f t="shared" si="3"/>
        <v>73</v>
      </c>
      <c r="O5" s="13">
        <v>73</v>
      </c>
      <c r="P5" s="15">
        <v>1141</v>
      </c>
    </row>
    <row r="6" spans="1:16" x14ac:dyDescent="0.25">
      <c r="A6" s="4">
        <v>2</v>
      </c>
      <c r="B6" s="8">
        <v>8</v>
      </c>
      <c r="C6" s="35"/>
      <c r="E6" s="4">
        <f t="shared" si="0"/>
        <v>16</v>
      </c>
      <c r="F6" s="13">
        <v>16</v>
      </c>
      <c r="G6" s="15">
        <v>0</v>
      </c>
      <c r="H6" s="4">
        <f t="shared" si="1"/>
        <v>10</v>
      </c>
      <c r="I6" s="13">
        <v>10</v>
      </c>
      <c r="J6" s="15">
        <v>179</v>
      </c>
      <c r="K6" s="4">
        <f t="shared" si="2"/>
        <v>8</v>
      </c>
      <c r="L6" s="13">
        <v>8</v>
      </c>
      <c r="M6" s="15">
        <v>9</v>
      </c>
      <c r="N6" s="4">
        <f t="shared" si="3"/>
        <v>68</v>
      </c>
      <c r="O6" s="13">
        <v>68</v>
      </c>
      <c r="P6" s="15">
        <v>1141</v>
      </c>
    </row>
    <row r="7" spans="1:16" x14ac:dyDescent="0.25">
      <c r="A7" s="4">
        <v>0</v>
      </c>
      <c r="B7" s="8">
        <v>9</v>
      </c>
      <c r="C7" s="35"/>
      <c r="E7" s="4">
        <f t="shared" si="0"/>
        <v>0</v>
      </c>
      <c r="F7" s="13">
        <v>0</v>
      </c>
      <c r="G7" s="15">
        <v>0</v>
      </c>
      <c r="H7" s="4">
        <f t="shared" si="1"/>
        <v>9</v>
      </c>
      <c r="I7" s="13">
        <v>9</v>
      </c>
      <c r="J7" s="15">
        <v>179</v>
      </c>
      <c r="K7" s="4">
        <f t="shared" si="2"/>
        <v>9</v>
      </c>
      <c r="L7" s="13">
        <v>9</v>
      </c>
      <c r="M7" s="15">
        <v>9</v>
      </c>
      <c r="N7" s="4">
        <f t="shared" si="3"/>
        <v>81</v>
      </c>
      <c r="O7" s="13">
        <v>81</v>
      </c>
      <c r="P7" s="15">
        <v>1141</v>
      </c>
    </row>
    <row r="8" spans="1:16" x14ac:dyDescent="0.25">
      <c r="A8" s="4">
        <v>0</v>
      </c>
      <c r="B8" s="8">
        <v>1</v>
      </c>
      <c r="C8" s="35"/>
      <c r="E8" s="4">
        <f t="shared" si="0"/>
        <v>0</v>
      </c>
      <c r="F8" s="13">
        <v>0</v>
      </c>
      <c r="G8" s="15">
        <v>0</v>
      </c>
      <c r="H8" s="4">
        <f t="shared" si="1"/>
        <v>1</v>
      </c>
      <c r="I8" s="13">
        <v>1</v>
      </c>
      <c r="J8" s="15">
        <v>179</v>
      </c>
      <c r="K8" s="4">
        <f t="shared" si="2"/>
        <v>1</v>
      </c>
      <c r="L8" s="13">
        <v>1</v>
      </c>
      <c r="M8" s="15">
        <v>9</v>
      </c>
      <c r="N8" s="4">
        <f t="shared" si="3"/>
        <v>1</v>
      </c>
      <c r="O8" s="13">
        <v>1</v>
      </c>
      <c r="P8" s="15">
        <v>1141</v>
      </c>
    </row>
    <row r="9" spans="1:16" x14ac:dyDescent="0.25">
      <c r="A9" s="4">
        <v>4</v>
      </c>
      <c r="B9" s="8">
        <v>5</v>
      </c>
      <c r="C9" s="35"/>
      <c r="E9" s="4">
        <f t="shared" si="0"/>
        <v>20</v>
      </c>
      <c r="F9" s="13">
        <v>20</v>
      </c>
      <c r="G9" s="15">
        <v>0</v>
      </c>
      <c r="H9" s="4">
        <f t="shared" si="1"/>
        <v>9</v>
      </c>
      <c r="I9" s="13">
        <v>9</v>
      </c>
      <c r="J9" s="15">
        <v>179</v>
      </c>
      <c r="K9" s="4">
        <f t="shared" si="2"/>
        <v>5</v>
      </c>
      <c r="L9" s="13">
        <v>5</v>
      </c>
      <c r="M9" s="15">
        <v>9</v>
      </c>
      <c r="N9" s="4">
        <f t="shared" si="3"/>
        <v>41</v>
      </c>
      <c r="O9" s="13">
        <v>41</v>
      </c>
      <c r="P9" s="15">
        <v>1141</v>
      </c>
    </row>
    <row r="10" spans="1:16" x14ac:dyDescent="0.25">
      <c r="A10" s="4">
        <v>8</v>
      </c>
      <c r="B10" s="8">
        <v>4</v>
      </c>
      <c r="C10" s="35"/>
      <c r="E10" s="4">
        <f t="shared" si="0"/>
        <v>32</v>
      </c>
      <c r="F10" s="13">
        <v>32</v>
      </c>
      <c r="G10" s="15">
        <v>0</v>
      </c>
      <c r="H10" s="4">
        <f t="shared" si="1"/>
        <v>12</v>
      </c>
      <c r="I10" s="13">
        <v>12</v>
      </c>
      <c r="J10" s="15">
        <v>179</v>
      </c>
      <c r="K10" s="4">
        <f t="shared" si="2"/>
        <v>8</v>
      </c>
      <c r="L10" s="13">
        <v>8</v>
      </c>
      <c r="M10" s="15">
        <v>9</v>
      </c>
      <c r="N10" s="4">
        <f t="shared" si="3"/>
        <v>80</v>
      </c>
      <c r="O10" s="13">
        <v>80</v>
      </c>
      <c r="P10" s="15">
        <v>1141</v>
      </c>
    </row>
    <row r="11" spans="1:16" x14ac:dyDescent="0.25">
      <c r="A11" s="4">
        <v>0</v>
      </c>
      <c r="B11" s="8">
        <v>9</v>
      </c>
      <c r="C11" s="35"/>
      <c r="E11" s="4">
        <f t="shared" si="0"/>
        <v>0</v>
      </c>
      <c r="F11" s="13">
        <v>0</v>
      </c>
      <c r="G11" s="15">
        <v>0</v>
      </c>
      <c r="H11" s="4">
        <f t="shared" si="1"/>
        <v>9</v>
      </c>
      <c r="I11" s="13">
        <v>9</v>
      </c>
      <c r="J11" s="15">
        <v>179</v>
      </c>
      <c r="K11" s="4">
        <f t="shared" si="2"/>
        <v>9</v>
      </c>
      <c r="L11" s="13">
        <v>9</v>
      </c>
      <c r="M11" s="15">
        <v>9</v>
      </c>
      <c r="N11" s="4">
        <f t="shared" si="3"/>
        <v>81</v>
      </c>
      <c r="O11" s="13">
        <v>81</v>
      </c>
      <c r="P11" s="15">
        <v>1141</v>
      </c>
    </row>
    <row r="12" spans="1:16" x14ac:dyDescent="0.25">
      <c r="A12" s="4">
        <v>2</v>
      </c>
      <c r="B12" s="8">
        <v>9</v>
      </c>
      <c r="C12" s="35"/>
      <c r="E12" s="4">
        <f t="shared" si="0"/>
        <v>18</v>
      </c>
      <c r="F12" s="13">
        <v>18</v>
      </c>
      <c r="G12" s="15">
        <v>0</v>
      </c>
      <c r="H12" s="4">
        <f t="shared" si="1"/>
        <v>11</v>
      </c>
      <c r="I12" s="13">
        <v>11</v>
      </c>
      <c r="J12" s="15">
        <v>179</v>
      </c>
      <c r="K12" s="4">
        <f t="shared" si="2"/>
        <v>9</v>
      </c>
      <c r="L12" s="13">
        <v>9</v>
      </c>
      <c r="M12" s="15">
        <v>9</v>
      </c>
      <c r="N12" s="4">
        <f t="shared" si="3"/>
        <v>85</v>
      </c>
      <c r="O12" s="13">
        <v>85</v>
      </c>
      <c r="P12" s="15">
        <v>1141</v>
      </c>
    </row>
    <row r="13" spans="1:16" x14ac:dyDescent="0.25">
      <c r="A13" s="4">
        <v>0</v>
      </c>
      <c r="B13" s="8">
        <v>3</v>
      </c>
      <c r="C13" s="35"/>
      <c r="E13" s="4">
        <f t="shared" si="0"/>
        <v>0</v>
      </c>
      <c r="F13" s="13">
        <v>0</v>
      </c>
      <c r="G13" s="15">
        <v>0</v>
      </c>
      <c r="H13" s="4">
        <f t="shared" si="1"/>
        <v>3</v>
      </c>
      <c r="I13" s="13">
        <v>3</v>
      </c>
      <c r="J13" s="15">
        <v>179</v>
      </c>
      <c r="K13" s="4">
        <f t="shared" si="2"/>
        <v>3</v>
      </c>
      <c r="L13" s="13">
        <v>3</v>
      </c>
      <c r="M13" s="15">
        <v>9</v>
      </c>
      <c r="N13" s="4">
        <f t="shared" si="3"/>
        <v>9</v>
      </c>
      <c r="O13" s="13">
        <v>9</v>
      </c>
      <c r="P13" s="15">
        <v>1141</v>
      </c>
    </row>
    <row r="14" spans="1:16" x14ac:dyDescent="0.25">
      <c r="A14" s="4">
        <v>6</v>
      </c>
      <c r="B14" s="8">
        <v>0</v>
      </c>
      <c r="C14" s="35"/>
      <c r="E14" s="4">
        <f t="shared" si="0"/>
        <v>0</v>
      </c>
      <c r="F14" s="13">
        <v>0</v>
      </c>
      <c r="G14" s="15">
        <v>0</v>
      </c>
      <c r="H14" s="4">
        <f t="shared" si="1"/>
        <v>6</v>
      </c>
      <c r="I14" s="13">
        <v>6</v>
      </c>
      <c r="J14" s="15">
        <v>179</v>
      </c>
      <c r="K14" s="4">
        <f t="shared" si="2"/>
        <v>6</v>
      </c>
      <c r="L14" s="13">
        <v>6</v>
      </c>
      <c r="M14" s="15">
        <v>9</v>
      </c>
      <c r="N14" s="4">
        <f t="shared" si="3"/>
        <v>36</v>
      </c>
      <c r="O14" s="13">
        <v>36</v>
      </c>
      <c r="P14" s="15">
        <v>1141</v>
      </c>
    </row>
    <row r="15" spans="1:16" x14ac:dyDescent="0.25">
      <c r="A15" s="4">
        <v>6</v>
      </c>
      <c r="B15" s="8">
        <v>3</v>
      </c>
      <c r="C15" s="35"/>
      <c r="E15" s="4">
        <f t="shared" si="0"/>
        <v>18</v>
      </c>
      <c r="F15" s="13">
        <v>18</v>
      </c>
      <c r="G15" s="15">
        <v>0</v>
      </c>
      <c r="H15" s="4">
        <f t="shared" si="1"/>
        <v>9</v>
      </c>
      <c r="I15" s="13">
        <v>9</v>
      </c>
      <c r="J15" s="15">
        <v>179</v>
      </c>
      <c r="K15" s="4">
        <f t="shared" si="2"/>
        <v>6</v>
      </c>
      <c r="L15" s="13">
        <v>6</v>
      </c>
      <c r="M15" s="15">
        <v>9</v>
      </c>
      <c r="N15" s="4">
        <f t="shared" si="3"/>
        <v>45</v>
      </c>
      <c r="O15" s="13">
        <v>45</v>
      </c>
      <c r="P15" s="15">
        <v>1141</v>
      </c>
    </row>
    <row r="16" spans="1:16" x14ac:dyDescent="0.25">
      <c r="A16" s="4">
        <v>7</v>
      </c>
      <c r="B16" s="8">
        <v>6</v>
      </c>
      <c r="C16" s="35"/>
      <c r="E16" s="4">
        <f t="shared" si="0"/>
        <v>42</v>
      </c>
      <c r="F16" s="13">
        <v>42</v>
      </c>
      <c r="G16" s="15">
        <v>0</v>
      </c>
      <c r="H16" s="4">
        <f t="shared" si="1"/>
        <v>13</v>
      </c>
      <c r="I16" s="13">
        <v>13</v>
      </c>
      <c r="J16" s="15">
        <v>179</v>
      </c>
      <c r="K16" s="4">
        <f t="shared" si="2"/>
        <v>7</v>
      </c>
      <c r="L16" s="13">
        <v>7</v>
      </c>
      <c r="M16" s="15">
        <v>9</v>
      </c>
      <c r="N16" s="4">
        <f t="shared" si="3"/>
        <v>85</v>
      </c>
      <c r="O16" s="13">
        <v>85</v>
      </c>
      <c r="P16" s="15">
        <v>1141</v>
      </c>
    </row>
    <row r="17" spans="1:16" x14ac:dyDescent="0.25">
      <c r="A17" s="4">
        <v>4</v>
      </c>
      <c r="B17" s="8">
        <v>3</v>
      </c>
      <c r="C17" s="35"/>
      <c r="E17" s="4">
        <f t="shared" si="0"/>
        <v>12</v>
      </c>
      <c r="F17" s="13">
        <v>12</v>
      </c>
      <c r="G17" s="15">
        <v>0</v>
      </c>
      <c r="H17" s="4">
        <f t="shared" si="1"/>
        <v>7</v>
      </c>
      <c r="I17" s="13">
        <v>7</v>
      </c>
      <c r="J17" s="15">
        <v>179</v>
      </c>
      <c r="K17" s="4">
        <f t="shared" si="2"/>
        <v>4</v>
      </c>
      <c r="L17" s="13">
        <v>4</v>
      </c>
      <c r="M17" s="15">
        <v>9</v>
      </c>
      <c r="N17" s="4">
        <f t="shared" si="3"/>
        <v>25</v>
      </c>
      <c r="O17" s="13">
        <v>25</v>
      </c>
      <c r="P17" s="15">
        <v>1141</v>
      </c>
    </row>
    <row r="18" spans="1:16" x14ac:dyDescent="0.25">
      <c r="A18" s="4">
        <v>9</v>
      </c>
      <c r="B18" s="8">
        <v>7</v>
      </c>
      <c r="C18" s="35"/>
      <c r="E18" s="4">
        <f t="shared" si="0"/>
        <v>63</v>
      </c>
      <c r="F18" s="13">
        <v>63</v>
      </c>
      <c r="G18" s="15">
        <v>0</v>
      </c>
      <c r="H18" s="4">
        <f t="shared" si="1"/>
        <v>16</v>
      </c>
      <c r="I18" s="13">
        <v>16</v>
      </c>
      <c r="J18" s="15">
        <v>179</v>
      </c>
      <c r="K18" s="4">
        <f t="shared" si="2"/>
        <v>9</v>
      </c>
      <c r="L18" s="13">
        <v>9</v>
      </c>
      <c r="M18" s="15">
        <v>9</v>
      </c>
      <c r="N18" s="4">
        <f t="shared" si="3"/>
        <v>130</v>
      </c>
      <c r="O18" s="13">
        <v>130</v>
      </c>
      <c r="P18" s="15">
        <v>1141</v>
      </c>
    </row>
    <row r="19" spans="1:16" x14ac:dyDescent="0.25">
      <c r="A19" s="4">
        <v>2</v>
      </c>
      <c r="B19" s="8">
        <v>6</v>
      </c>
      <c r="C19" s="35"/>
      <c r="E19" s="4">
        <f t="shared" si="0"/>
        <v>12</v>
      </c>
      <c r="F19" s="13">
        <v>12</v>
      </c>
      <c r="G19" s="15">
        <v>0</v>
      </c>
      <c r="H19" s="4">
        <f t="shared" si="1"/>
        <v>8</v>
      </c>
      <c r="I19" s="13">
        <v>8</v>
      </c>
      <c r="J19" s="15">
        <v>179</v>
      </c>
      <c r="K19" s="4">
        <f t="shared" si="2"/>
        <v>6</v>
      </c>
      <c r="L19" s="13">
        <v>6</v>
      </c>
      <c r="M19" s="15">
        <v>9</v>
      </c>
      <c r="N19" s="4">
        <f t="shared" si="3"/>
        <v>40</v>
      </c>
      <c r="O19" s="13">
        <v>40</v>
      </c>
      <c r="P19" s="15">
        <v>1141</v>
      </c>
    </row>
    <row r="20" spans="1:16" x14ac:dyDescent="0.25">
      <c r="A20" s="4">
        <v>2</v>
      </c>
      <c r="B20" s="8">
        <v>3</v>
      </c>
      <c r="C20" s="35"/>
      <c r="E20" s="4">
        <f t="shared" si="0"/>
        <v>6</v>
      </c>
      <c r="F20" s="13">
        <v>6</v>
      </c>
      <c r="G20" s="15">
        <v>0</v>
      </c>
      <c r="H20" s="4">
        <f t="shared" si="1"/>
        <v>5</v>
      </c>
      <c r="I20" s="13">
        <v>5</v>
      </c>
      <c r="J20" s="15">
        <v>179</v>
      </c>
      <c r="K20" s="4">
        <f t="shared" si="2"/>
        <v>3</v>
      </c>
      <c r="L20" s="13">
        <v>3</v>
      </c>
      <c r="M20" s="15">
        <v>9</v>
      </c>
      <c r="N20" s="4">
        <f t="shared" si="3"/>
        <v>13</v>
      </c>
      <c r="O20" s="13">
        <v>13</v>
      </c>
      <c r="P20" s="15">
        <v>1141</v>
      </c>
    </row>
    <row r="21" spans="1:16" ht="15.75" thickBot="1" x14ac:dyDescent="0.3">
      <c r="A21" s="5">
        <v>8</v>
      </c>
      <c r="B21" s="9">
        <v>5</v>
      </c>
      <c r="C21" s="35"/>
      <c r="E21" s="5">
        <f t="shared" si="0"/>
        <v>40</v>
      </c>
      <c r="F21" s="14">
        <v>40</v>
      </c>
      <c r="G21" s="16">
        <v>0</v>
      </c>
      <c r="H21" s="5">
        <f t="shared" si="1"/>
        <v>13</v>
      </c>
      <c r="I21" s="14">
        <v>13</v>
      </c>
      <c r="J21" s="16">
        <v>179</v>
      </c>
      <c r="K21" s="5">
        <f t="shared" si="2"/>
        <v>8</v>
      </c>
      <c r="L21" s="14">
        <v>8</v>
      </c>
      <c r="M21" s="16">
        <v>9</v>
      </c>
      <c r="N21" s="5">
        <f t="shared" si="3"/>
        <v>89</v>
      </c>
      <c r="O21" s="14">
        <v>89</v>
      </c>
      <c r="P21" s="16">
        <v>1141</v>
      </c>
    </row>
    <row r="24" spans="1:16" x14ac:dyDescent="0.25">
      <c r="A24" s="40" t="s">
        <v>20</v>
      </c>
      <c r="B24" s="40"/>
      <c r="C24" s="40"/>
      <c r="D24" s="3">
        <f>COUNTIF(A2:A21,"&gt;5")</f>
        <v>6</v>
      </c>
    </row>
    <row r="25" spans="1:16" x14ac:dyDescent="0.25">
      <c r="D25" s="34">
        <f t="array" ref="D25">SUM(IF(A2:A21&gt;5,1,0))</f>
        <v>6</v>
      </c>
    </row>
    <row r="27" spans="1:16" x14ac:dyDescent="0.25">
      <c r="A27" s="40" t="s">
        <v>11</v>
      </c>
      <c r="B27" s="40"/>
      <c r="C27" s="40"/>
      <c r="D27" s="39" t="str">
        <f>"=A2*B2+A3*B3+…"</f>
        <v>=A2*B2+A3*B3+…</v>
      </c>
      <c r="E27" s="39"/>
      <c r="F27" s="39"/>
      <c r="G27" s="39"/>
    </row>
    <row r="28" spans="1:16" x14ac:dyDescent="0.25">
      <c r="D28" s="3">
        <f>SUMPRODUCT(A2:A21,B2:B21)</f>
        <v>352</v>
      </c>
    </row>
    <row r="29" spans="1:16" x14ac:dyDescent="0.25">
      <c r="D29" s="34">
        <f t="array" ref="D29">SUM(A2:A21*B2:B21)</f>
        <v>352</v>
      </c>
    </row>
    <row r="31" spans="1:16" x14ac:dyDescent="0.25">
      <c r="A31" s="40" t="s">
        <v>12</v>
      </c>
      <c r="B31" s="40"/>
      <c r="C31" s="40"/>
      <c r="D31" s="39" t="str">
        <f>"=A2+B2*A3+B3+…"</f>
        <v>=A2+B2*A3+B3+…</v>
      </c>
      <c r="E31" s="39"/>
      <c r="F31" s="39"/>
      <c r="G31" s="39"/>
      <c r="H31" s="45">
        <f t="shared" ref="H31:H50" si="4">A2+B2</f>
        <v>12</v>
      </c>
      <c r="I31" s="49"/>
      <c r="J31" s="53">
        <f>COUNTIF($A$2:$A$21,A2)</f>
        <v>3</v>
      </c>
    </row>
    <row r="32" spans="1:16" x14ac:dyDescent="0.25">
      <c r="D32" s="44">
        <f>PRODUCT(H31:H50)</f>
        <v>8.724552309817344E+17</v>
      </c>
      <c r="H32" s="46">
        <f t="shared" si="4"/>
        <v>8</v>
      </c>
      <c r="I32" s="50">
        <f>COUNTIF($A$2:A2,A3)</f>
        <v>0</v>
      </c>
      <c r="J32" s="54">
        <f t="shared" ref="J32:J50" si="5">COUNTIF($A$2:$A$21,A3)</f>
        <v>1</v>
      </c>
    </row>
    <row r="33" spans="1:10" x14ac:dyDescent="0.25">
      <c r="D33" s="34">
        <f t="array" ref="D33">PRODUCT(A2:A21+B2:B21)</f>
        <v>8.724552309817344E+17</v>
      </c>
      <c r="H33" s="46">
        <f t="shared" si="4"/>
        <v>7</v>
      </c>
      <c r="I33" s="50">
        <f>COUNTIF($A$2:A3,A4)</f>
        <v>0</v>
      </c>
      <c r="J33" s="54">
        <f t="shared" si="5"/>
        <v>1</v>
      </c>
    </row>
    <row r="34" spans="1:10" x14ac:dyDescent="0.25">
      <c r="H34" s="46">
        <f t="shared" si="4"/>
        <v>11</v>
      </c>
      <c r="I34" s="50">
        <f>COUNTIF($A$2:A4,A5)</f>
        <v>0</v>
      </c>
      <c r="J34" s="54">
        <f t="shared" si="5"/>
        <v>1</v>
      </c>
    </row>
    <row r="35" spans="1:10" x14ac:dyDescent="0.25">
      <c r="A35" s="40" t="s">
        <v>22</v>
      </c>
      <c r="B35" s="40"/>
      <c r="C35" s="40"/>
      <c r="D35" s="48">
        <f>COUNTIF(I31:I50,"&gt;0")</f>
        <v>10</v>
      </c>
      <c r="H35" s="46">
        <f t="shared" si="4"/>
        <v>10</v>
      </c>
      <c r="I35" s="50">
        <f>COUNTIF($A$2:A5,A6)</f>
        <v>0</v>
      </c>
      <c r="J35" s="54">
        <f t="shared" si="5"/>
        <v>4</v>
      </c>
    </row>
    <row r="36" spans="1:10" x14ac:dyDescent="0.25">
      <c r="D36" s="3">
        <f t="array" ref="D36">SUM(IF(MATCH(A2:A21,A2:A21,0)=ROW(A2:A21)-1,0,1))</f>
        <v>10</v>
      </c>
      <c r="H36" s="46">
        <f t="shared" si="4"/>
        <v>9</v>
      </c>
      <c r="I36" s="50">
        <f>COUNTIF($A$2:A6,A7)</f>
        <v>0</v>
      </c>
      <c r="J36" s="54">
        <f t="shared" si="5"/>
        <v>4</v>
      </c>
    </row>
    <row r="37" spans="1:10" x14ac:dyDescent="0.25">
      <c r="H37" s="46">
        <f t="shared" si="4"/>
        <v>1</v>
      </c>
      <c r="I37" s="50">
        <f>COUNTIF($A$2:A7,A8)</f>
        <v>1</v>
      </c>
      <c r="J37" s="54">
        <f t="shared" si="5"/>
        <v>4</v>
      </c>
    </row>
    <row r="38" spans="1:10" x14ac:dyDescent="0.25">
      <c r="H38" s="46">
        <f t="shared" si="4"/>
        <v>9</v>
      </c>
      <c r="I38" s="50">
        <f>COUNTIF($A$2:A8,A9)</f>
        <v>1</v>
      </c>
      <c r="J38" s="54">
        <f t="shared" si="5"/>
        <v>3</v>
      </c>
    </row>
    <row r="39" spans="1:10" x14ac:dyDescent="0.25">
      <c r="A39" s="40" t="s">
        <v>23</v>
      </c>
      <c r="B39" s="40"/>
      <c r="C39" s="40"/>
      <c r="D39" s="52">
        <f>COUNTIF(J31:J50,1)</f>
        <v>5</v>
      </c>
      <c r="H39" s="46">
        <f t="shared" si="4"/>
        <v>12</v>
      </c>
      <c r="I39" s="50">
        <f>COUNTIF($A$2:A9,A10)</f>
        <v>0</v>
      </c>
      <c r="J39" s="54">
        <f t="shared" si="5"/>
        <v>2</v>
      </c>
    </row>
    <row r="40" spans="1:10" x14ac:dyDescent="0.25">
      <c r="D40" s="3">
        <f t="array" ref="D40">SUM(IF(COUNTIF(A2:A21,A2:A21)=1,1,0))</f>
        <v>5</v>
      </c>
      <c r="H40" s="46">
        <f t="shared" si="4"/>
        <v>9</v>
      </c>
      <c r="I40" s="50">
        <f>COUNTIF($A$2:A10,A11)</f>
        <v>2</v>
      </c>
      <c r="J40" s="54">
        <f t="shared" si="5"/>
        <v>4</v>
      </c>
    </row>
    <row r="41" spans="1:10" x14ac:dyDescent="0.25">
      <c r="H41" s="46">
        <f t="shared" si="4"/>
        <v>11</v>
      </c>
      <c r="I41" s="50">
        <f>COUNTIF($A$2:A11,A12)</f>
        <v>1</v>
      </c>
      <c r="J41" s="54">
        <f t="shared" si="5"/>
        <v>4</v>
      </c>
    </row>
    <row r="42" spans="1:10" x14ac:dyDescent="0.25">
      <c r="H42" s="46">
        <f t="shared" si="4"/>
        <v>3</v>
      </c>
      <c r="I42" s="50">
        <f>COUNTIF($A$2:A12,A13)</f>
        <v>3</v>
      </c>
      <c r="J42" s="54">
        <f t="shared" si="5"/>
        <v>4</v>
      </c>
    </row>
    <row r="43" spans="1:10" x14ac:dyDescent="0.25">
      <c r="H43" s="46">
        <f t="shared" si="4"/>
        <v>6</v>
      </c>
      <c r="I43" s="50">
        <f>COUNTIF($A$2:A13,A14)</f>
        <v>0</v>
      </c>
      <c r="J43" s="54">
        <f t="shared" si="5"/>
        <v>2</v>
      </c>
    </row>
    <row r="44" spans="1:10" x14ac:dyDescent="0.25">
      <c r="H44" s="46">
        <f t="shared" si="4"/>
        <v>9</v>
      </c>
      <c r="I44" s="50">
        <f>COUNTIF($A$2:A14,A15)</f>
        <v>1</v>
      </c>
      <c r="J44" s="54">
        <f t="shared" si="5"/>
        <v>2</v>
      </c>
    </row>
    <row r="45" spans="1:10" x14ac:dyDescent="0.25">
      <c r="H45" s="46">
        <f t="shared" si="4"/>
        <v>13</v>
      </c>
      <c r="I45" s="50">
        <f>COUNTIF($A$2:A15,A16)</f>
        <v>0</v>
      </c>
      <c r="J45" s="54">
        <f t="shared" si="5"/>
        <v>1</v>
      </c>
    </row>
    <row r="46" spans="1:10" x14ac:dyDescent="0.25">
      <c r="H46" s="46">
        <f t="shared" si="4"/>
        <v>7</v>
      </c>
      <c r="I46" s="50">
        <f>COUNTIF($A$2:A16,A17)</f>
        <v>2</v>
      </c>
      <c r="J46" s="54">
        <f t="shared" si="5"/>
        <v>3</v>
      </c>
    </row>
    <row r="47" spans="1:10" x14ac:dyDescent="0.25">
      <c r="H47" s="46">
        <f t="shared" si="4"/>
        <v>16</v>
      </c>
      <c r="I47" s="50">
        <f>COUNTIF($A$2:A17,A18)</f>
        <v>0</v>
      </c>
      <c r="J47" s="54">
        <f t="shared" si="5"/>
        <v>1</v>
      </c>
    </row>
    <row r="48" spans="1:10" x14ac:dyDescent="0.25">
      <c r="H48" s="46">
        <f t="shared" si="4"/>
        <v>8</v>
      </c>
      <c r="I48" s="50">
        <f>COUNTIF($A$2:A18,A19)</f>
        <v>2</v>
      </c>
      <c r="J48" s="54">
        <f t="shared" si="5"/>
        <v>4</v>
      </c>
    </row>
    <row r="49" spans="8:10" x14ac:dyDescent="0.25">
      <c r="H49" s="46">
        <f t="shared" si="4"/>
        <v>5</v>
      </c>
      <c r="I49" s="50">
        <f>COUNTIF($A$2:A19,A20)</f>
        <v>3</v>
      </c>
      <c r="J49" s="54">
        <f t="shared" si="5"/>
        <v>4</v>
      </c>
    </row>
    <row r="50" spans="8:10" x14ac:dyDescent="0.25">
      <c r="H50" s="47">
        <f t="shared" si="4"/>
        <v>13</v>
      </c>
      <c r="I50" s="51">
        <f>COUNTIF($A$2:A20,A21)</f>
        <v>1</v>
      </c>
      <c r="J50" s="55">
        <f t="shared" si="5"/>
        <v>2</v>
      </c>
    </row>
  </sheetData>
  <mergeCells count="11">
    <mergeCell ref="A35:C35"/>
    <mergeCell ref="A39:C39"/>
    <mergeCell ref="N1:P1"/>
    <mergeCell ref="D27:G27"/>
    <mergeCell ref="D31:G31"/>
    <mergeCell ref="A24:C24"/>
    <mergeCell ref="A27:C27"/>
    <mergeCell ref="A31:C31"/>
    <mergeCell ref="H1:J1"/>
    <mergeCell ref="E1:G1"/>
    <mergeCell ref="K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E2" sqref="E2"/>
    </sheetView>
  </sheetViews>
  <sheetFormatPr defaultRowHeight="15" x14ac:dyDescent="0.25"/>
  <sheetData>
    <row r="1" spans="1:14" x14ac:dyDescent="0.25">
      <c r="A1" s="7" t="s">
        <v>13</v>
      </c>
      <c r="B1" s="7" t="s">
        <v>14</v>
      </c>
      <c r="C1" s="3"/>
      <c r="D1" s="36" t="s">
        <v>15</v>
      </c>
      <c r="E1" s="37"/>
      <c r="F1" s="38"/>
      <c r="G1" s="36" t="s">
        <v>16</v>
      </c>
      <c r="H1" s="37"/>
      <c r="I1" s="37"/>
      <c r="J1" s="38"/>
      <c r="K1" s="36" t="s">
        <v>17</v>
      </c>
      <c r="L1" s="41"/>
      <c r="M1" s="37"/>
      <c r="N1" s="38"/>
    </row>
    <row r="2" spans="1:14" x14ac:dyDescent="0.25">
      <c r="A2" s="8">
        <v>0</v>
      </c>
      <c r="B2" s="8">
        <v>0</v>
      </c>
      <c r="C2" s="3"/>
      <c r="D2" s="4" t="b">
        <f>AND(A2,B2)</f>
        <v>0</v>
      </c>
      <c r="E2" s="13">
        <f t="array" ref="E2:E5">A2:A5*B2:B5</f>
        <v>0</v>
      </c>
      <c r="F2" s="15" t="b">
        <f t="array" ref="F2:F5">AND(A2:A5,B2:B5)</f>
        <v>0</v>
      </c>
      <c r="G2" s="4" t="b">
        <f>OR(A2,B2)</f>
        <v>0</v>
      </c>
      <c r="H2" s="13">
        <f t="array" ref="H2:H5">IF(A2:A5+B2:B5&gt;0,1,0)</f>
        <v>0</v>
      </c>
      <c r="I2" s="13">
        <f t="array" ref="I2:I5">A2:A5+B2:B5-A2:A5*B2:B5</f>
        <v>0</v>
      </c>
      <c r="J2" s="15" t="b">
        <f t="array" ref="J2:J5">OR(A2:A5,B2:B5)</f>
        <v>1</v>
      </c>
      <c r="K2" s="4" t="e">
        <f ca="1">xvagy(A2,B2)</f>
        <v>#NAME?</v>
      </c>
      <c r="L2" s="6" t="b">
        <f>OR(AND(A2,NOT(B2)),AND(NOT(A2),B2))</f>
        <v>0</v>
      </c>
      <c r="M2" s="13">
        <f t="array" ref="M2:M5">IF(A2:A5+B2:B5=1,1,0)</f>
        <v>0</v>
      </c>
      <c r="N2" s="15" t="e">
        <f t="array" aca="1" ref="N2:N5" ca="1">xvagy(A2:A5,B2:B5)</f>
        <v>#NAME?</v>
      </c>
    </row>
    <row r="3" spans="1:14" x14ac:dyDescent="0.25">
      <c r="A3" s="8">
        <v>0</v>
      </c>
      <c r="B3" s="8">
        <v>1</v>
      </c>
      <c r="C3" s="3"/>
      <c r="D3" s="4" t="b">
        <f>AND(A3,B3)</f>
        <v>0</v>
      </c>
      <c r="E3" s="13">
        <v>0</v>
      </c>
      <c r="F3" s="15" t="b">
        <v>0</v>
      </c>
      <c r="G3" s="4" t="b">
        <f>OR(A3,B3)</f>
        <v>1</v>
      </c>
      <c r="H3" s="13">
        <v>1</v>
      </c>
      <c r="I3" s="13">
        <v>1</v>
      </c>
      <c r="J3" s="15" t="b">
        <v>1</v>
      </c>
      <c r="K3" s="4" t="e">
        <f t="shared" ref="K3:K5" ca="1" si="0">xvagy(A3,B3)</f>
        <v>#NAME?</v>
      </c>
      <c r="L3" s="6" t="b">
        <f t="shared" ref="L3:L5" si="1">OR(AND(A3,NOT(B3)),AND(NOT(A3),B3))</f>
        <v>1</v>
      </c>
      <c r="M3" s="13">
        <v>1</v>
      </c>
      <c r="N3" s="15" t="e">
        <f ca="1"/>
        <v>#NAME?</v>
      </c>
    </row>
    <row r="4" spans="1:14" x14ac:dyDescent="0.25">
      <c r="A4" s="8">
        <v>1</v>
      </c>
      <c r="B4" s="8">
        <v>0</v>
      </c>
      <c r="C4" s="3"/>
      <c r="D4" s="4" t="b">
        <f>AND(A4,B4)</f>
        <v>0</v>
      </c>
      <c r="E4" s="13">
        <v>0</v>
      </c>
      <c r="F4" s="15" t="b">
        <v>0</v>
      </c>
      <c r="G4" s="4" t="b">
        <f>OR(A4,B4)</f>
        <v>1</v>
      </c>
      <c r="H4" s="13">
        <v>1</v>
      </c>
      <c r="I4" s="13">
        <v>1</v>
      </c>
      <c r="J4" s="15" t="b">
        <v>1</v>
      </c>
      <c r="K4" s="4" t="e">
        <f t="shared" ca="1" si="0"/>
        <v>#NAME?</v>
      </c>
      <c r="L4" s="6" t="b">
        <f t="shared" si="1"/>
        <v>1</v>
      </c>
      <c r="M4" s="13">
        <v>1</v>
      </c>
      <c r="N4" s="15" t="e">
        <f ca="1"/>
        <v>#NAME?</v>
      </c>
    </row>
    <row r="5" spans="1:14" ht="15.75" thickBot="1" x14ac:dyDescent="0.3">
      <c r="A5" s="9">
        <v>1</v>
      </c>
      <c r="B5" s="9">
        <v>1</v>
      </c>
      <c r="C5" s="3"/>
      <c r="D5" s="5" t="b">
        <f>AND(A5,B5)</f>
        <v>1</v>
      </c>
      <c r="E5" s="14">
        <v>1</v>
      </c>
      <c r="F5" s="16" t="b">
        <v>0</v>
      </c>
      <c r="G5" s="5" t="b">
        <f>OR(A5,B5)</f>
        <v>1</v>
      </c>
      <c r="H5" s="14">
        <v>1</v>
      </c>
      <c r="I5" s="14">
        <v>1</v>
      </c>
      <c r="J5" s="16" t="b">
        <v>1</v>
      </c>
      <c r="K5" s="5" t="e">
        <f t="shared" ca="1" si="0"/>
        <v>#NAME?</v>
      </c>
      <c r="L5" s="12" t="b">
        <f t="shared" si="1"/>
        <v>0</v>
      </c>
      <c r="M5" s="14">
        <v>0</v>
      </c>
      <c r="N5" s="16" t="e">
        <f ca="1"/>
        <v>#NAME?</v>
      </c>
    </row>
    <row r="7" spans="1:14" x14ac:dyDescent="0.25">
      <c r="K7" t="s">
        <v>18</v>
      </c>
    </row>
  </sheetData>
  <mergeCells count="3">
    <mergeCell ref="D1:F1"/>
    <mergeCell ref="G1:J1"/>
    <mergeCell ref="K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8" sqref="B8"/>
    </sheetView>
  </sheetViews>
  <sheetFormatPr defaultRowHeight="15" x14ac:dyDescent="0.25"/>
  <cols>
    <col min="1" max="1" width="9.7109375" bestFit="1" customWidth="1"/>
  </cols>
  <sheetData>
    <row r="1" spans="1:10" ht="15.75" thickBot="1" x14ac:dyDescent="0.3">
      <c r="A1" s="42" t="s">
        <v>5</v>
      </c>
      <c r="B1" s="42"/>
      <c r="D1" s="42" t="s">
        <v>6</v>
      </c>
      <c r="E1" s="42"/>
      <c r="F1" s="42"/>
      <c r="G1" s="42"/>
      <c r="I1" s="43" t="s">
        <v>19</v>
      </c>
      <c r="J1" s="43"/>
    </row>
    <row r="2" spans="1:10" x14ac:dyDescent="0.25">
      <c r="A2" s="22">
        <v>5</v>
      </c>
      <c r="B2" s="23">
        <v>1</v>
      </c>
      <c r="D2" s="22">
        <v>5</v>
      </c>
      <c r="E2" s="24">
        <v>0</v>
      </c>
      <c r="F2" s="24">
        <v>8</v>
      </c>
      <c r="G2" s="23">
        <v>9</v>
      </c>
      <c r="I2" s="22">
        <v>6</v>
      </c>
      <c r="J2" s="23">
        <v>5</v>
      </c>
    </row>
    <row r="3" spans="1:10" ht="15.75" thickBot="1" x14ac:dyDescent="0.3">
      <c r="A3" s="17">
        <v>5</v>
      </c>
      <c r="B3" s="18">
        <v>0</v>
      </c>
      <c r="D3" s="19">
        <v>2</v>
      </c>
      <c r="E3" s="21">
        <v>7</v>
      </c>
      <c r="F3" s="21">
        <v>0</v>
      </c>
      <c r="G3" s="20">
        <v>3</v>
      </c>
      <c r="I3" s="19">
        <v>6</v>
      </c>
      <c r="J3" s="20">
        <v>4</v>
      </c>
    </row>
    <row r="4" spans="1:10" x14ac:dyDescent="0.25">
      <c r="A4" s="17">
        <v>0</v>
      </c>
      <c r="B4" s="18">
        <v>2</v>
      </c>
    </row>
    <row r="5" spans="1:10" ht="15.75" thickBot="1" x14ac:dyDescent="0.3">
      <c r="A5" s="19">
        <v>1</v>
      </c>
      <c r="B5" s="20">
        <v>8</v>
      </c>
    </row>
    <row r="7" spans="1:10" ht="15.75" thickBot="1" x14ac:dyDescent="0.3"/>
    <row r="8" spans="1:10" x14ac:dyDescent="0.25">
      <c r="A8" s="1" t="s">
        <v>7</v>
      </c>
      <c r="B8" s="25">
        <f t="array" ref="B8:E11">MMULT(A2:B5,D2:G3)</f>
        <v>27</v>
      </c>
      <c r="C8" s="26">
        <v>7</v>
      </c>
      <c r="D8" s="26">
        <v>40</v>
      </c>
      <c r="E8" s="27">
        <v>48</v>
      </c>
    </row>
    <row r="9" spans="1:10" x14ac:dyDescent="0.25">
      <c r="B9" s="28">
        <v>25</v>
      </c>
      <c r="C9" s="29">
        <v>0</v>
      </c>
      <c r="D9" s="29">
        <v>40</v>
      </c>
      <c r="E9" s="30">
        <v>45</v>
      </c>
    </row>
    <row r="10" spans="1:10" x14ac:dyDescent="0.25">
      <c r="B10" s="28">
        <v>4</v>
      </c>
      <c r="C10" s="29">
        <v>14</v>
      </c>
      <c r="D10" s="29">
        <v>0</v>
      </c>
      <c r="E10" s="30">
        <v>6</v>
      </c>
    </row>
    <row r="11" spans="1:10" ht="15.75" thickBot="1" x14ac:dyDescent="0.3">
      <c r="B11" s="31">
        <v>21</v>
      </c>
      <c r="C11" s="32">
        <v>56</v>
      </c>
      <c r="D11" s="32">
        <v>8</v>
      </c>
      <c r="E11" s="33">
        <v>33</v>
      </c>
    </row>
    <row r="12" spans="1:10" ht="15.75" thickBot="1" x14ac:dyDescent="0.3"/>
    <row r="13" spans="1:10" x14ac:dyDescent="0.25">
      <c r="A13" s="1" t="s">
        <v>8</v>
      </c>
      <c r="B13" s="25">
        <f t="array" ref="B13:C14">MMULT(D2:G3,A2:B5)</f>
        <v>34</v>
      </c>
      <c r="C13" s="27">
        <v>93</v>
      </c>
    </row>
    <row r="14" spans="1:10" ht="15.75" thickBot="1" x14ac:dyDescent="0.3">
      <c r="B14" s="31">
        <v>48</v>
      </c>
      <c r="C14" s="33">
        <v>26</v>
      </c>
    </row>
    <row r="15" spans="1:10" ht="15.75" thickBot="1" x14ac:dyDescent="0.3"/>
    <row r="16" spans="1:10" x14ac:dyDescent="0.25">
      <c r="A16" s="1" t="s">
        <v>9</v>
      </c>
      <c r="B16" s="25">
        <f t="array" ref="B16:E17">TRANSPOSE(A2:B5)</f>
        <v>5</v>
      </c>
      <c r="C16" s="26">
        <v>5</v>
      </c>
      <c r="D16" s="26">
        <v>0</v>
      </c>
      <c r="E16" s="27">
        <v>1</v>
      </c>
    </row>
    <row r="17" spans="1:5" ht="15.75" thickBot="1" x14ac:dyDescent="0.3">
      <c r="B17" s="31">
        <v>1</v>
      </c>
      <c r="C17" s="32">
        <v>0</v>
      </c>
      <c r="D17" s="32">
        <v>2</v>
      </c>
      <c r="E17" s="33">
        <v>8</v>
      </c>
    </row>
    <row r="18" spans="1:5" ht="15.75" thickBot="1" x14ac:dyDescent="0.3"/>
    <row r="19" spans="1:5" x14ac:dyDescent="0.25">
      <c r="A19" s="1" t="s">
        <v>21</v>
      </c>
      <c r="B19" s="25">
        <f t="array" ref="B19:C20">MINVERSE(I2:J3)</f>
        <v>-0.66666666666666663</v>
      </c>
      <c r="C19" s="27">
        <v>0.83333333333333337</v>
      </c>
    </row>
    <row r="20" spans="1:5" ht="15.75" thickBot="1" x14ac:dyDescent="0.3">
      <c r="B20" s="31">
        <v>1</v>
      </c>
      <c r="C20" s="33">
        <v>-1</v>
      </c>
    </row>
  </sheetData>
  <mergeCells count="3">
    <mergeCell ref="A1:B1"/>
    <mergeCell ref="D1:G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Műveletek számokkal</vt:lpstr>
      <vt:lpstr>Logikai értékekkel</vt:lpstr>
      <vt:lpstr>Mátrixműveletek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Katalin</dc:creator>
  <cp:lastModifiedBy>Molnár Katalin</cp:lastModifiedBy>
  <dcterms:created xsi:type="dcterms:W3CDTF">2014-09-05T14:25:57Z</dcterms:created>
  <dcterms:modified xsi:type="dcterms:W3CDTF">2014-09-14T22:17:57Z</dcterms:modified>
</cp:coreProperties>
</file>